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25" tabRatio="915" firstSheet="2" activeTab="2"/>
  </bookViews>
  <sheets>
    <sheet name="Auto Team results" sheetId="1" state="hidden" r:id="rId1"/>
    <sheet name="Final team results" sheetId="2" state="hidden" r:id="rId2"/>
    <sheet name="Juniors Overall result" sheetId="3" r:id="rId3"/>
    <sheet name="Juniors Day results " sheetId="4" r:id="rId4"/>
    <sheet name="Final Individual results" sheetId="5" state="hidden" r:id="rId5"/>
    <sheet name="Weight Point Table (qtr oz)" sheetId="6" state="hidden" r:id="rId6"/>
  </sheets>
  <externalReferences>
    <externalReference r:id="rId9"/>
  </externalReferences>
  <definedNames>
    <definedName name="_xlnm._FilterDatabase" localSheetId="4" hidden="1">'Final Individual results'!$A$3:$V$103</definedName>
    <definedName name="_xlfn.IFERROR" hidden="1">#NAME?</definedName>
    <definedName name="BP">#REF!</definedName>
    <definedName name="MP">'[1]2014 Results'!$A$2</definedName>
    <definedName name="NBFpZ">#REF!</definedName>
    <definedName name="NLpZ">#REF!</definedName>
    <definedName name="NoT">#REF!</definedName>
    <definedName name="NoZ">#REF!</definedName>
    <definedName name="NpZ">#REF!</definedName>
    <definedName name="_xlnm.Print_Area" localSheetId="0">'Auto Team results'!$A$1:$N$104</definedName>
    <definedName name="_xlnm.Print_Area" localSheetId="4">'Final Individual results'!$A$1:$H$63</definedName>
    <definedName name="_xlnm.Print_Area" localSheetId="3">'Juniors Day results '!$A$1:$H$17</definedName>
    <definedName name="_xlnm.Print_Area" localSheetId="2">'Juniors Overall result'!$B$1:$H$8</definedName>
    <definedName name="_xlnm.Print_Titles" localSheetId="4">'Final Individual results'!$1:$3</definedName>
    <definedName name="_xlnm.Print_Titles" localSheetId="3">'Juniors Day results '!$1:$3</definedName>
    <definedName name="_xlnm.Print_Titles" localSheetId="2">'Juniors Overall result'!$1:$3</definedName>
    <definedName name="Pwr">#REF!</definedName>
    <definedName name="rs" localSheetId="3">'Juniors Day results '!#REF!</definedName>
    <definedName name="rs" localSheetId="2">#REF!</definedName>
    <definedName name="rs">#REF!</definedName>
    <definedName name="SAI">'[1]2014 League Table'!$N$7</definedName>
    <definedName name="SAP">'[1]2014 League Table'!$M$7</definedName>
    <definedName name="SC">'[1]2014 League Table'!$BH$7</definedName>
    <definedName name="WC">'[1]2014 League Table'!$BN$7</definedName>
    <definedName name="ZP">#REF!</definedName>
  </definedNames>
  <calcPr fullCalcOnLoad="1"/>
</workbook>
</file>

<file path=xl/sharedStrings.xml><?xml version="1.0" encoding="utf-8"?>
<sst xmlns="http://schemas.openxmlformats.org/spreadsheetml/2006/main" count="846" uniqueCount="102">
  <si>
    <t>Team Name</t>
  </si>
  <si>
    <t xml:space="preserve">Team No. </t>
  </si>
  <si>
    <t>Peg</t>
  </si>
  <si>
    <t>Zone A</t>
  </si>
  <si>
    <t>Zone B</t>
  </si>
  <si>
    <t>Zone D</t>
  </si>
  <si>
    <t>Zone E</t>
  </si>
  <si>
    <t>Zone C</t>
  </si>
  <si>
    <t>Day 1 Points</t>
  </si>
  <si>
    <t>Day 1 Position</t>
  </si>
  <si>
    <t>Day 1 Zone Winner</t>
  </si>
  <si>
    <t>Day 1 Zone Second</t>
  </si>
  <si>
    <t>Day 1 Zone Third</t>
  </si>
  <si>
    <t>Day 2 Points</t>
  </si>
  <si>
    <t>Day 2 Position</t>
  </si>
  <si>
    <t>Overall Position</t>
  </si>
  <si>
    <t>Weight</t>
  </si>
  <si>
    <t>No. Fish</t>
  </si>
  <si>
    <t>Zone</t>
  </si>
  <si>
    <t>Points &amp; Position</t>
  </si>
  <si>
    <t>Total Points</t>
  </si>
  <si>
    <t>SAMF 2006 National Sea League Final  -  Day 2</t>
  </si>
  <si>
    <t>SAMF 2006 National Sea League Final  -  Final Positions</t>
  </si>
  <si>
    <t>SAMF 2006 National Sea League Final  -  Day 1</t>
  </si>
  <si>
    <t>IAN LAMBERT</t>
  </si>
  <si>
    <t>TONY THOMAS</t>
  </si>
  <si>
    <t>SIMON DRAYTON</t>
  </si>
  <si>
    <t>WAYNE PERRING</t>
  </si>
  <si>
    <t>CRAIG BUY</t>
  </si>
  <si>
    <t>ROB TUCK</t>
  </si>
  <si>
    <t>MIKE KEMPSTER</t>
  </si>
  <si>
    <t>JAMES BROWN</t>
  </si>
  <si>
    <t>DAVE READ</t>
  </si>
  <si>
    <t>RICHARD POTTS</t>
  </si>
  <si>
    <t>A. PRICE</t>
  </si>
  <si>
    <t>ALLAN SMITH</t>
  </si>
  <si>
    <t>MARK SHARMAN</t>
  </si>
  <si>
    <t>BRADLEY BONE</t>
  </si>
  <si>
    <t>TONY ANDERSON</t>
  </si>
  <si>
    <t>A. HUTCHINGS</t>
  </si>
  <si>
    <t>C. READ</t>
  </si>
  <si>
    <t>JOHN VAN CRUGTEN</t>
  </si>
  <si>
    <t>LEE CULLEN</t>
  </si>
  <si>
    <t>Species</t>
  </si>
  <si>
    <t>Weight Points</t>
  </si>
  <si>
    <t>Length</t>
  </si>
  <si>
    <t>b</t>
  </si>
  <si>
    <t>c</t>
  </si>
  <si>
    <t>p</t>
  </si>
  <si>
    <t>g</t>
  </si>
  <si>
    <t>m</t>
  </si>
  <si>
    <t>sc</t>
  </si>
  <si>
    <t>d</t>
  </si>
  <si>
    <t>f</t>
  </si>
  <si>
    <t>s</t>
  </si>
  <si>
    <t>r</t>
  </si>
  <si>
    <t>ro</t>
  </si>
  <si>
    <t>w</t>
  </si>
  <si>
    <t>u</t>
  </si>
  <si>
    <t>co</t>
  </si>
  <si>
    <t>pc</t>
  </si>
  <si>
    <t>po</t>
  </si>
  <si>
    <t>sh</t>
  </si>
  <si>
    <t>db</t>
  </si>
  <si>
    <t>Lookup</t>
  </si>
  <si>
    <t>NEIL CUTLER</t>
  </si>
  <si>
    <t>IAN BELLFIELD</t>
  </si>
  <si>
    <t>GERRY BELL</t>
  </si>
  <si>
    <t>IAN DAVIS</t>
  </si>
  <si>
    <t>IVOR SMITH</t>
  </si>
  <si>
    <t>FRANCIS JONES</t>
  </si>
  <si>
    <t>MARK VERINDER</t>
  </si>
  <si>
    <t>KEN SHOVE</t>
  </si>
  <si>
    <t>JIM GROSS</t>
  </si>
  <si>
    <t>JOE ARCH</t>
  </si>
  <si>
    <t>ALAN PRICE</t>
  </si>
  <si>
    <t>Day 2 Zone Winner</t>
  </si>
  <si>
    <t>Day 2 Zone Second</t>
  </si>
  <si>
    <t>Day 2 Zone Third</t>
  </si>
  <si>
    <t>Angler Name</t>
  </si>
  <si>
    <t>lbs</t>
  </si>
  <si>
    <t>oz</t>
  </si>
  <si>
    <t>Fish Points</t>
  </si>
  <si>
    <t>Angler No</t>
  </si>
  <si>
    <t>Total No. Fish</t>
  </si>
  <si>
    <t>Total No. Fish Points</t>
  </si>
  <si>
    <t>Individuals data extraction calculations</t>
  </si>
  <si>
    <t xml:space="preserve">HSAC North Norfolk Bass Festival 2013  -  Final Positions </t>
  </si>
  <si>
    <t>Overall Number</t>
  </si>
  <si>
    <t>Overall - Final Positions</t>
  </si>
  <si>
    <t>NORTH NORFOLK JUNIORS TOURNAMENT 2015</t>
  </si>
  <si>
    <t>Day 1 (Juniors)</t>
  </si>
  <si>
    <t>Day 2 (Juniors)</t>
  </si>
  <si>
    <t>MOLLOY, Adam</t>
  </si>
  <si>
    <t xml:space="preserve">BULCH, Sam </t>
  </si>
  <si>
    <t>BROWN, Danny</t>
  </si>
  <si>
    <t>COLMAN, Freddie</t>
  </si>
  <si>
    <t>HOLDEN, Nathan</t>
  </si>
  <si>
    <t>COLEMAN, Freddie</t>
  </si>
  <si>
    <t>Kelling</t>
  </si>
  <si>
    <t>DNF</t>
  </si>
  <si>
    <t>Cley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</si>
</sst>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"/>
    <numFmt numFmtId="166" formatCode="d\-mmm\-yy"/>
    <numFmt numFmtId="167" formatCode="000#"/>
    <numFmt numFmtId="168" formatCode="h:mm"/>
    <numFmt numFmtId="169" formatCode="0.0"/>
    <numFmt numFmtId="170" formatCode="0.000"/>
    <numFmt numFmtId="171" formatCode="&quot;£&quot;#,##0.00"/>
    <numFmt numFmtId="172" formatCode="&quot;£&quot;####"/>
    <numFmt numFmtId="173" formatCode="[$-809]dd\ mmmm\ yyyy"/>
    <numFmt numFmtId="174" formatCode="0.00000"/>
    <numFmt numFmtId="175" formatCode="0.00000000"/>
    <numFmt numFmtId="176" formatCode="0.0000"/>
    <numFmt numFmtId="177" formatCode="0.0000000000000000000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9"/>
      <name val="Arial Black"/>
      <family val="2"/>
    </font>
    <font>
      <sz val="2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0"/>
      <name val="Arial Black"/>
      <family val="2"/>
    </font>
    <font>
      <sz val="2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2" borderId="11" xfId="0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Continuous"/>
    </xf>
    <xf numFmtId="0" fontId="0" fillId="32" borderId="10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14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Continuous" vertical="center"/>
    </xf>
    <xf numFmtId="1" fontId="14" fillId="33" borderId="10" xfId="0" applyNumberFormat="1" applyFont="1" applyFill="1" applyBorder="1" applyAlignment="1">
      <alignment horizontal="center"/>
    </xf>
    <xf numFmtId="12" fontId="0" fillId="0" borderId="10" xfId="0" applyNumberFormat="1" applyBorder="1" applyAlignment="1">
      <alignment horizontal="center" vertical="center"/>
    </xf>
    <xf numFmtId="12" fontId="0" fillId="0" borderId="10" xfId="0" applyNumberFormat="1" applyBorder="1" applyAlignment="1">
      <alignment horizontal="center"/>
    </xf>
    <xf numFmtId="12" fontId="15" fillId="32" borderId="10" xfId="0" applyNumberFormat="1" applyFont="1" applyFill="1" applyBorder="1" applyAlignment="1">
      <alignment horizontal="centerContinuous" vertical="center"/>
    </xf>
    <xf numFmtId="12" fontId="15" fillId="32" borderId="10" xfId="0" applyNumberFormat="1" applyFont="1" applyFill="1" applyBorder="1" applyAlignment="1">
      <alignment horizontal="center" vertical="center" wrapText="1"/>
    </xf>
    <xf numFmtId="12" fontId="0" fillId="0" borderId="0" xfId="0" applyNumberFormat="1" applyFont="1" applyAlignment="1">
      <alignment/>
    </xf>
    <xf numFmtId="1" fontId="14" fillId="32" borderId="1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0" fontId="15" fillId="32" borderId="18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vertical="center"/>
    </xf>
    <xf numFmtId="1" fontId="15" fillId="32" borderId="18" xfId="0" applyNumberFormat="1" applyFont="1" applyFill="1" applyBorder="1" applyAlignment="1">
      <alignment horizontal="center" vertical="center" wrapText="1"/>
    </xf>
    <xf numFmtId="1" fontId="15" fillId="32" borderId="1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vertical="center" wrapText="1"/>
    </xf>
    <xf numFmtId="1" fontId="15" fillId="32" borderId="11" xfId="0" applyNumberFormat="1" applyFont="1" applyFill="1" applyBorder="1" applyAlignment="1">
      <alignment horizontal="center" vertical="center" wrapText="1"/>
    </xf>
    <xf numFmtId="1" fontId="14" fillId="32" borderId="11" xfId="0" applyNumberFormat="1" applyFont="1" applyFill="1" applyBorder="1" applyAlignment="1">
      <alignment horizontal="center"/>
    </xf>
    <xf numFmtId="0" fontId="55" fillId="36" borderId="21" xfId="0" applyFont="1" applyFill="1" applyBorder="1" applyAlignment="1">
      <alignment horizontal="center" vertical="center" wrapText="1"/>
    </xf>
    <xf numFmtId="0" fontId="56" fillId="36" borderId="22" xfId="0" applyFont="1" applyFill="1" applyBorder="1" applyAlignment="1">
      <alignment vertical="center" wrapText="1"/>
    </xf>
    <xf numFmtId="1" fontId="17" fillId="0" borderId="23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32" borderId="26" xfId="0" applyFont="1" applyFill="1" applyBorder="1" applyAlignment="1">
      <alignment vertical="center"/>
    </xf>
    <xf numFmtId="1" fontId="15" fillId="32" borderId="27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/>
    </xf>
    <xf numFmtId="0" fontId="3" fillId="32" borderId="27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/>
    </xf>
    <xf numFmtId="1" fontId="13" fillId="0" borderId="27" xfId="0" applyNumberFormat="1" applyFont="1" applyBorder="1" applyAlignment="1">
      <alignment horizontal="center" vertical="center"/>
    </xf>
    <xf numFmtId="0" fontId="2" fillId="32" borderId="26" xfId="0" applyFont="1" applyFill="1" applyBorder="1" applyAlignment="1">
      <alignment/>
    </xf>
    <xf numFmtId="1" fontId="2" fillId="0" borderId="27" xfId="0" applyNumberFormat="1" applyFont="1" applyBorder="1" applyAlignment="1">
      <alignment horizontal="center" vertical="center"/>
    </xf>
    <xf numFmtId="0" fontId="14" fillId="32" borderId="26" xfId="0" applyFont="1" applyFill="1" applyBorder="1" applyAlignment="1">
      <alignment/>
    </xf>
    <xf numFmtId="0" fontId="14" fillId="32" borderId="28" xfId="0" applyFont="1" applyFill="1" applyBorder="1" applyAlignment="1">
      <alignment/>
    </xf>
    <xf numFmtId="0" fontId="8" fillId="0" borderId="29" xfId="0" applyFont="1" applyBorder="1" applyAlignment="1">
      <alignment horizontal="center" vertical="center"/>
    </xf>
    <xf numFmtId="1" fontId="14" fillId="32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2" fontId="0" fillId="34" borderId="0" xfId="0" applyNumberFormat="1" applyFont="1" applyFill="1" applyAlignment="1">
      <alignment/>
    </xf>
    <xf numFmtId="44" fontId="55" fillId="36" borderId="21" xfId="45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32" borderId="31" xfId="0" applyFont="1" applyFill="1" applyBorder="1" applyAlignment="1">
      <alignment vertical="center" wrapText="1"/>
    </xf>
    <xf numFmtId="0" fontId="15" fillId="32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left" vertical="center"/>
    </xf>
    <xf numFmtId="0" fontId="14" fillId="32" borderId="27" xfId="0" applyFont="1" applyFill="1" applyBorder="1" applyAlignment="1">
      <alignment horizontal="center" vertical="center"/>
    </xf>
    <xf numFmtId="0" fontId="14" fillId="32" borderId="28" xfId="0" applyFont="1" applyFill="1" applyBorder="1" applyAlignment="1">
      <alignment horizontal="left" vertical="center"/>
    </xf>
    <xf numFmtId="0" fontId="14" fillId="32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2" fontId="0" fillId="0" borderId="29" xfId="0" applyNumberFormat="1" applyBorder="1" applyAlignment="1">
      <alignment horizontal="center"/>
    </xf>
    <xf numFmtId="0" fontId="14" fillId="32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2" fontId="0" fillId="0" borderId="29" xfId="0" applyNumberFormat="1" applyBorder="1" applyAlignment="1">
      <alignment horizontal="center" vertical="center"/>
    </xf>
    <xf numFmtId="0" fontId="3" fillId="32" borderId="2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2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omastt\Desktop\Data\Data%20save%20(Tony)\Fishing\HSAC\2014\Match%20Results%20&amp;%20League\HSAC%202014%20League%20Results%20(master)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Fixtures"/>
      <sheetName val="2014 Fixtures (web)"/>
      <sheetName val="2014 Results"/>
      <sheetName val="2014 League Table"/>
      <sheetName val="2014 LT (Print)"/>
      <sheetName val="2014 LT "/>
      <sheetName val="2014 Monies Table "/>
      <sheetName val="2014 MT (Print)"/>
      <sheetName val="2014 Heaviest Fish Points"/>
      <sheetName val="2014 Winnings"/>
      <sheetName val="2014 Members"/>
      <sheetName val="2014 Names &amp; Addresses"/>
      <sheetName val="2014 Members (print)"/>
      <sheetName val="2011 League Table (SA drop 4)"/>
      <sheetName val=" 2014 Results Form"/>
      <sheetName val=" 2014 Results Form (MB)"/>
      <sheetName val=" 2014 RF(Blank)"/>
      <sheetName val="2014 Results Form (ESL)"/>
      <sheetName val="2014 Winnings Payout Labels"/>
      <sheetName val="2014 Winnings Payout Labels-prn"/>
      <sheetName val="2014 Winners Bank Payout"/>
      <sheetName val="2014 Match Results"/>
      <sheetName val="2014 Match Results (All)"/>
      <sheetName val="2014 Members (AGM)"/>
      <sheetName val="2015 AGM"/>
      <sheetName val="Dinner Bookings"/>
      <sheetName val="2014 Meal Fund"/>
      <sheetName val="Survey Returns"/>
      <sheetName val="2014 Members (Prn)"/>
      <sheetName val="2013 Trophy Winners"/>
      <sheetName val="2014 Trophy Winners (part1)"/>
      <sheetName val="2014 Trophy Winners (part2)"/>
      <sheetName val="2014 Trophy Labels"/>
      <sheetName val="2014 Trophy Labels (prn)"/>
      <sheetName val="2014 TW (Print)"/>
      <sheetName val="Peg Assignment (Kelling West)"/>
      <sheetName val="Peg Assignment (Kelling East)"/>
      <sheetName val="Peg Assignment (Bacton)"/>
      <sheetName val="Peg Assignment (Salthouse)"/>
      <sheetName val="Peg Assignment (Kings Lynn Wn)"/>
      <sheetName val="Peg Assignment (Cley)"/>
      <sheetName val="Clubman Teams"/>
      <sheetName val="Sheet6"/>
      <sheetName val="Sheet1"/>
    </sheetNames>
    <sheetDataSet>
      <sheetData sheetId="2">
        <row r="2">
          <cell r="A2">
            <v>30</v>
          </cell>
        </row>
      </sheetData>
      <sheetData sheetId="3">
        <row r="7">
          <cell r="M7">
            <v>60</v>
          </cell>
          <cell r="N7">
            <v>2</v>
          </cell>
          <cell r="BH7">
            <v>0</v>
          </cell>
          <cell r="BN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zoomScale="60" zoomScaleNormal="60" zoomScalePageLayoutView="0" workbookViewId="0" topLeftCell="A51">
      <selection activeCell="C41" sqref="C41"/>
    </sheetView>
  </sheetViews>
  <sheetFormatPr defaultColWidth="9.140625" defaultRowHeight="12.75"/>
  <cols>
    <col min="1" max="1" width="30.57421875" style="0" customWidth="1"/>
    <col min="2" max="2" width="6.57421875" style="21" customWidth="1"/>
    <col min="3" max="3" width="9.140625" style="21" customWidth="1"/>
    <col min="4" max="4" width="9.7109375" style="21" customWidth="1"/>
    <col min="5" max="5" width="9.140625" style="21" customWidth="1"/>
    <col min="6" max="6" width="9.421875" style="21" customWidth="1"/>
    <col min="7" max="7" width="9.140625" style="21" customWidth="1"/>
    <col min="8" max="8" width="9.7109375" style="21" customWidth="1"/>
    <col min="9" max="9" width="9.140625" style="21" customWidth="1"/>
    <col min="10" max="10" width="9.7109375" style="21" customWidth="1"/>
    <col min="11" max="14" width="9.140625" style="21" customWidth="1"/>
  </cols>
  <sheetData>
    <row r="1" spans="1:19" ht="46.5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</row>
    <row r="2" spans="1:14" ht="12.75">
      <c r="A2" s="66" t="s">
        <v>0</v>
      </c>
      <c r="B2" s="65" t="s">
        <v>1</v>
      </c>
      <c r="C2" s="13" t="s">
        <v>3</v>
      </c>
      <c r="D2" s="13"/>
      <c r="E2" s="13" t="s">
        <v>4</v>
      </c>
      <c r="F2" s="13"/>
      <c r="G2" s="13" t="s">
        <v>7</v>
      </c>
      <c r="H2" s="13"/>
      <c r="I2" s="13" t="s">
        <v>5</v>
      </c>
      <c r="J2" s="13"/>
      <c r="K2" s="13" t="s">
        <v>6</v>
      </c>
      <c r="L2" s="13"/>
      <c r="M2" s="65" t="s">
        <v>8</v>
      </c>
      <c r="N2" s="65" t="s">
        <v>9</v>
      </c>
    </row>
    <row r="3" spans="1:14" ht="25.5" customHeight="1">
      <c r="A3" s="66"/>
      <c r="B3" s="65"/>
      <c r="C3" s="12" t="s">
        <v>2</v>
      </c>
      <c r="D3" s="12" t="s">
        <v>19</v>
      </c>
      <c r="E3" s="12" t="s">
        <v>2</v>
      </c>
      <c r="F3" s="12" t="s">
        <v>19</v>
      </c>
      <c r="G3" s="12" t="s">
        <v>2</v>
      </c>
      <c r="H3" s="12" t="s">
        <v>19</v>
      </c>
      <c r="I3" s="12" t="s">
        <v>2</v>
      </c>
      <c r="J3" s="12" t="s">
        <v>19</v>
      </c>
      <c r="K3" s="12" t="s">
        <v>2</v>
      </c>
      <c r="L3" s="12" t="s">
        <v>19</v>
      </c>
      <c r="M3" s="65"/>
      <c r="N3" s="65"/>
    </row>
    <row r="4" spans="1:14" ht="12.75">
      <c r="A4" s="25" t="e">
        <f>IF(ISNA(VLOOKUP(B4,#REF!,3,FALSE))=TRUE,"",VLOOKUP(B4,#REF!,3,FALSE))</f>
        <v>#REF!</v>
      </c>
      <c r="B4" s="14">
        <v>12</v>
      </c>
      <c r="C4" s="14">
        <f aca="true" t="shared" si="0" ref="C4:C33">B4</f>
        <v>12</v>
      </c>
      <c r="D4" s="14" t="e">
        <f>IF(C4="","",VLOOKUP(C4,#REF!,7,FALSE))</f>
        <v>#REF!</v>
      </c>
      <c r="E4" s="14" t="e">
        <f aca="true" t="shared" si="1" ref="E4:E33">IF(C4="","",IF((C4+NpZ+ZP)&gt;2*NpZ,(((C4+NpZ+ZP)-2*NpZ)+NpZ),(C4+NpZ+ZP)))</f>
        <v>#REF!</v>
      </c>
      <c r="F4" s="14" t="e">
        <f>IF(E4="","",VLOOKUP(E4,#REF!,7,FALSE))</f>
        <v>#REF!</v>
      </c>
      <c r="G4" s="14" t="e">
        <f aca="true" t="shared" si="2" ref="G4:G33">IF(E4="","",IF((E4+NpZ+ZP)&gt;3*NpZ,(((E4+NpZ+ZP)-2*NpZ)+NpZ),(E4+NpZ+ZP)))</f>
        <v>#REF!</v>
      </c>
      <c r="H4" s="14" t="e">
        <f>IF(G4="","",VLOOKUP(G4,#REF!,7,FALSE))</f>
        <v>#REF!</v>
      </c>
      <c r="I4" s="14" t="e">
        <f aca="true" t="shared" si="3" ref="I4:I33">IF(G4="","",IF((G4+NpZ+ZP)&gt;4*NpZ,(((G4+NpZ+ZP)-2*NpZ)+NpZ),(G4+NpZ+ZP)))</f>
        <v>#REF!</v>
      </c>
      <c r="J4" s="14" t="e">
        <f>IF(I4="","",VLOOKUP(I4,#REF!,7,FALSE))</f>
        <v>#REF!</v>
      </c>
      <c r="K4" s="14" t="e">
        <f aca="true" t="shared" si="4" ref="K4:K33">IF(I4="","",IF((I4+NpZ+ZP)&gt;5*NpZ,(((I4+NpZ+ZP)-2*NpZ)+NpZ),(I4+NpZ+ZP)))</f>
        <v>#REF!</v>
      </c>
      <c r="L4" s="14" t="e">
        <f>IF(K4="","",VLOOKUP(K4,#REF!,7,FALSE))</f>
        <v>#REF!</v>
      </c>
      <c r="M4" s="22" t="e">
        <f aca="true" t="shared" si="5" ref="M4:M33">IF(B4="","",(D4+F4+H4+J4+L4))</f>
        <v>#REF!</v>
      </c>
      <c r="N4" s="14" t="e">
        <f aca="true" t="shared" si="6" ref="N4:N33">IF(M4="","",IF(M4=M3,N3,ROW()-3))</f>
        <v>#REF!</v>
      </c>
    </row>
    <row r="5" spans="1:14" ht="12.75">
      <c r="A5" s="25" t="e">
        <f>IF(ISNA(VLOOKUP(B5,#REF!,3,FALSE))=TRUE,"",VLOOKUP(B5,#REF!,3,FALSE))</f>
        <v>#REF!</v>
      </c>
      <c r="B5" s="14">
        <v>10</v>
      </c>
      <c r="C5" s="14">
        <f t="shared" si="0"/>
        <v>10</v>
      </c>
      <c r="D5" s="14" t="e">
        <f>IF(C5="","",VLOOKUP(C5,#REF!,7,FALSE))</f>
        <v>#REF!</v>
      </c>
      <c r="E5" s="14" t="e">
        <f t="shared" si="1"/>
        <v>#REF!</v>
      </c>
      <c r="F5" s="14" t="e">
        <f>IF(E5="","",VLOOKUP(E5,#REF!,7,FALSE))</f>
        <v>#REF!</v>
      </c>
      <c r="G5" s="14" t="e">
        <f t="shared" si="2"/>
        <v>#REF!</v>
      </c>
      <c r="H5" s="14" t="e">
        <f>IF(G5="","",VLOOKUP(G5,#REF!,7,FALSE))</f>
        <v>#REF!</v>
      </c>
      <c r="I5" s="14" t="e">
        <f t="shared" si="3"/>
        <v>#REF!</v>
      </c>
      <c r="J5" s="14" t="e">
        <f>IF(I5="","",VLOOKUP(I5,#REF!,7,FALSE))</f>
        <v>#REF!</v>
      </c>
      <c r="K5" s="14" t="e">
        <f t="shared" si="4"/>
        <v>#REF!</v>
      </c>
      <c r="L5" s="14" t="e">
        <f>IF(K5="","",VLOOKUP(K5,#REF!,7,FALSE))</f>
        <v>#REF!</v>
      </c>
      <c r="M5" s="22" t="e">
        <f t="shared" si="5"/>
        <v>#REF!</v>
      </c>
      <c r="N5" s="14" t="e">
        <f t="shared" si="6"/>
        <v>#REF!</v>
      </c>
    </row>
    <row r="6" spans="1:14" ht="12.75">
      <c r="A6" s="25" t="e">
        <f>IF(ISNA(VLOOKUP(B6,#REF!,3,FALSE))=TRUE,"",VLOOKUP(B6,#REF!,3,FALSE))</f>
        <v>#REF!</v>
      </c>
      <c r="B6" s="14">
        <v>9</v>
      </c>
      <c r="C6" s="14">
        <f t="shared" si="0"/>
        <v>9</v>
      </c>
      <c r="D6" s="14" t="e">
        <f>IF(C6="","",VLOOKUP(C6,#REF!,7,FALSE))</f>
        <v>#REF!</v>
      </c>
      <c r="E6" s="14" t="e">
        <f t="shared" si="1"/>
        <v>#REF!</v>
      </c>
      <c r="F6" s="14" t="e">
        <f>IF(E6="","",VLOOKUP(E6,#REF!,7,FALSE))</f>
        <v>#REF!</v>
      </c>
      <c r="G6" s="14" t="e">
        <f t="shared" si="2"/>
        <v>#REF!</v>
      </c>
      <c r="H6" s="14" t="e">
        <f>IF(G6="","",VLOOKUP(G6,#REF!,7,FALSE))</f>
        <v>#REF!</v>
      </c>
      <c r="I6" s="14" t="e">
        <f t="shared" si="3"/>
        <v>#REF!</v>
      </c>
      <c r="J6" s="14" t="e">
        <f>IF(I6="","",VLOOKUP(I6,#REF!,7,FALSE))</f>
        <v>#REF!</v>
      </c>
      <c r="K6" s="14" t="e">
        <f t="shared" si="4"/>
        <v>#REF!</v>
      </c>
      <c r="L6" s="14" t="e">
        <f>IF(K6="","",VLOOKUP(K6,#REF!,7,FALSE))</f>
        <v>#REF!</v>
      </c>
      <c r="M6" s="22" t="e">
        <f t="shared" si="5"/>
        <v>#REF!</v>
      </c>
      <c r="N6" s="14" t="e">
        <f t="shared" si="6"/>
        <v>#REF!</v>
      </c>
    </row>
    <row r="7" spans="1:14" ht="12.75">
      <c r="A7" s="25" t="e">
        <f>IF(ISNA(VLOOKUP(B7,#REF!,3,FALSE))=TRUE,"",VLOOKUP(B7,#REF!,3,FALSE))</f>
        <v>#REF!</v>
      </c>
      <c r="B7" s="14">
        <v>26</v>
      </c>
      <c r="C7" s="14">
        <f t="shared" si="0"/>
        <v>26</v>
      </c>
      <c r="D7" s="14" t="e">
        <f>IF(C7="","",VLOOKUP(C7,#REF!,7,FALSE))</f>
        <v>#REF!</v>
      </c>
      <c r="E7" s="14" t="e">
        <f t="shared" si="1"/>
        <v>#REF!</v>
      </c>
      <c r="F7" s="14" t="e">
        <f>IF(E7="","",VLOOKUP(E7,#REF!,7,FALSE))</f>
        <v>#REF!</v>
      </c>
      <c r="G7" s="14" t="e">
        <f t="shared" si="2"/>
        <v>#REF!</v>
      </c>
      <c r="H7" s="14" t="e">
        <f>IF(G7="","",VLOOKUP(G7,#REF!,7,FALSE))</f>
        <v>#REF!</v>
      </c>
      <c r="I7" s="14" t="e">
        <f t="shared" si="3"/>
        <v>#REF!</v>
      </c>
      <c r="J7" s="14" t="e">
        <f>IF(I7="","",VLOOKUP(I7,#REF!,7,FALSE))</f>
        <v>#REF!</v>
      </c>
      <c r="K7" s="14" t="e">
        <f t="shared" si="4"/>
        <v>#REF!</v>
      </c>
      <c r="L7" s="14" t="e">
        <f>IF(K7="","",VLOOKUP(K7,#REF!,7,FALSE))</f>
        <v>#REF!</v>
      </c>
      <c r="M7" s="22" t="e">
        <f t="shared" si="5"/>
        <v>#REF!</v>
      </c>
      <c r="N7" s="14" t="e">
        <f t="shared" si="6"/>
        <v>#REF!</v>
      </c>
    </row>
    <row r="8" spans="1:14" s="23" customFormat="1" ht="12.75">
      <c r="A8" s="25" t="e">
        <f>IF(ISNA(VLOOKUP(B8,#REF!,3,FALSE))=TRUE,"",VLOOKUP(B8,#REF!,3,FALSE))</f>
        <v>#REF!</v>
      </c>
      <c r="B8" s="14">
        <v>4</v>
      </c>
      <c r="C8" s="14">
        <f t="shared" si="0"/>
        <v>4</v>
      </c>
      <c r="D8" s="14" t="e">
        <f>IF(C8="","",VLOOKUP(C8,#REF!,7,FALSE))</f>
        <v>#REF!</v>
      </c>
      <c r="E8" s="14" t="e">
        <f t="shared" si="1"/>
        <v>#REF!</v>
      </c>
      <c r="F8" s="14" t="e">
        <f>IF(E8="","",VLOOKUP(E8,#REF!,7,FALSE))</f>
        <v>#REF!</v>
      </c>
      <c r="G8" s="14" t="e">
        <f t="shared" si="2"/>
        <v>#REF!</v>
      </c>
      <c r="H8" s="14" t="e">
        <f>IF(G8="","",VLOOKUP(G8,#REF!,7,FALSE))</f>
        <v>#REF!</v>
      </c>
      <c r="I8" s="14" t="e">
        <f t="shared" si="3"/>
        <v>#REF!</v>
      </c>
      <c r="J8" s="14" t="e">
        <f>IF(I8="","",VLOOKUP(I8,#REF!,7,FALSE))</f>
        <v>#REF!</v>
      </c>
      <c r="K8" s="14" t="e">
        <f t="shared" si="4"/>
        <v>#REF!</v>
      </c>
      <c r="L8" s="14" t="e">
        <f>IF(K8="","",VLOOKUP(K8,#REF!,7,FALSE))</f>
        <v>#REF!</v>
      </c>
      <c r="M8" s="22" t="e">
        <f t="shared" si="5"/>
        <v>#REF!</v>
      </c>
      <c r="N8" s="14" t="e">
        <f t="shared" si="6"/>
        <v>#REF!</v>
      </c>
    </row>
    <row r="9" spans="1:14" ht="12.75" customHeight="1">
      <c r="A9" s="25" t="e">
        <f>IF(ISNA(VLOOKUP(B9,#REF!,3,FALSE))=TRUE,"",VLOOKUP(B9,#REF!,3,FALSE))</f>
        <v>#REF!</v>
      </c>
      <c r="B9" s="14">
        <v>11</v>
      </c>
      <c r="C9" s="14">
        <f t="shared" si="0"/>
        <v>11</v>
      </c>
      <c r="D9" s="14" t="e">
        <f>IF(C9="","",VLOOKUP(C9,#REF!,7,FALSE))</f>
        <v>#REF!</v>
      </c>
      <c r="E9" s="14" t="e">
        <f t="shared" si="1"/>
        <v>#REF!</v>
      </c>
      <c r="F9" s="14" t="e">
        <f>IF(E9="","",VLOOKUP(E9,#REF!,7,FALSE))</f>
        <v>#REF!</v>
      </c>
      <c r="G9" s="14" t="e">
        <f t="shared" si="2"/>
        <v>#REF!</v>
      </c>
      <c r="H9" s="14" t="e">
        <f>IF(G9="","",VLOOKUP(G9,#REF!,7,FALSE))</f>
        <v>#REF!</v>
      </c>
      <c r="I9" s="14" t="e">
        <f t="shared" si="3"/>
        <v>#REF!</v>
      </c>
      <c r="J9" s="14" t="e">
        <f>IF(I9="","",VLOOKUP(I9,#REF!,7,FALSE))</f>
        <v>#REF!</v>
      </c>
      <c r="K9" s="14" t="e">
        <f t="shared" si="4"/>
        <v>#REF!</v>
      </c>
      <c r="L9" s="14" t="e">
        <f>IF(K9="","",VLOOKUP(K9,#REF!,7,FALSE))</f>
        <v>#REF!</v>
      </c>
      <c r="M9" s="22" t="e">
        <f t="shared" si="5"/>
        <v>#REF!</v>
      </c>
      <c r="N9" s="14" t="e">
        <f t="shared" si="6"/>
        <v>#REF!</v>
      </c>
    </row>
    <row r="10" spans="1:14" ht="12.75">
      <c r="A10" s="25" t="e">
        <f>IF(ISNA(VLOOKUP(B10,#REF!,3,FALSE))=TRUE,"",VLOOKUP(B10,#REF!,3,FALSE))</f>
        <v>#REF!</v>
      </c>
      <c r="B10" s="14">
        <v>22</v>
      </c>
      <c r="C10" s="14">
        <f t="shared" si="0"/>
        <v>22</v>
      </c>
      <c r="D10" s="14" t="e">
        <f>IF(C10="","",VLOOKUP(C10,#REF!,7,FALSE))</f>
        <v>#REF!</v>
      </c>
      <c r="E10" s="14" t="e">
        <f t="shared" si="1"/>
        <v>#REF!</v>
      </c>
      <c r="F10" s="14" t="e">
        <f>IF(E10="","",VLOOKUP(E10,#REF!,7,FALSE))</f>
        <v>#REF!</v>
      </c>
      <c r="G10" s="14" t="e">
        <f t="shared" si="2"/>
        <v>#REF!</v>
      </c>
      <c r="H10" s="14" t="e">
        <f>IF(G10="","",VLOOKUP(G10,#REF!,7,FALSE))</f>
        <v>#REF!</v>
      </c>
      <c r="I10" s="14" t="e">
        <f t="shared" si="3"/>
        <v>#REF!</v>
      </c>
      <c r="J10" s="14" t="e">
        <f>IF(I10="","",VLOOKUP(I10,#REF!,7,FALSE))</f>
        <v>#REF!</v>
      </c>
      <c r="K10" s="14" t="e">
        <f t="shared" si="4"/>
        <v>#REF!</v>
      </c>
      <c r="L10" s="14" t="e">
        <f>IF(K10="","",VLOOKUP(K10,#REF!,7,FALSE))</f>
        <v>#REF!</v>
      </c>
      <c r="M10" s="22" t="e">
        <f t="shared" si="5"/>
        <v>#REF!</v>
      </c>
      <c r="N10" s="14" t="e">
        <f t="shared" si="6"/>
        <v>#REF!</v>
      </c>
    </row>
    <row r="11" spans="1:14" ht="12.75">
      <c r="A11" s="25" t="e">
        <f>IF(ISNA(VLOOKUP(B11,#REF!,3,FALSE))=TRUE,"",VLOOKUP(B11,#REF!,3,FALSE))</f>
        <v>#REF!</v>
      </c>
      <c r="B11" s="14">
        <v>20</v>
      </c>
      <c r="C11" s="14">
        <f t="shared" si="0"/>
        <v>20</v>
      </c>
      <c r="D11" s="14" t="e">
        <f>IF(C11="","",VLOOKUP(C11,#REF!,7,FALSE))</f>
        <v>#REF!</v>
      </c>
      <c r="E11" s="14" t="e">
        <f t="shared" si="1"/>
        <v>#REF!</v>
      </c>
      <c r="F11" s="14" t="e">
        <f>IF(E11="","",VLOOKUP(E11,#REF!,7,FALSE))</f>
        <v>#REF!</v>
      </c>
      <c r="G11" s="14" t="e">
        <f t="shared" si="2"/>
        <v>#REF!</v>
      </c>
      <c r="H11" s="14" t="e">
        <f>IF(G11="","",VLOOKUP(G11,#REF!,7,FALSE))</f>
        <v>#REF!</v>
      </c>
      <c r="I11" s="14" t="e">
        <f t="shared" si="3"/>
        <v>#REF!</v>
      </c>
      <c r="J11" s="14" t="e">
        <f>IF(I11="","",VLOOKUP(I11,#REF!,7,FALSE))</f>
        <v>#REF!</v>
      </c>
      <c r="K11" s="14" t="e">
        <f t="shared" si="4"/>
        <v>#REF!</v>
      </c>
      <c r="L11" s="14" t="e">
        <f>IF(K11="","",VLOOKUP(K11,#REF!,7,FALSE))</f>
        <v>#REF!</v>
      </c>
      <c r="M11" s="22" t="e">
        <f t="shared" si="5"/>
        <v>#REF!</v>
      </c>
      <c r="N11" s="14" t="e">
        <f t="shared" si="6"/>
        <v>#REF!</v>
      </c>
    </row>
    <row r="12" spans="1:14" ht="12.75">
      <c r="A12" s="25" t="e">
        <f>IF(ISNA(VLOOKUP(B12,#REF!,3,FALSE))=TRUE,"",VLOOKUP(B12,#REF!,3,FALSE))</f>
        <v>#REF!</v>
      </c>
      <c r="B12" s="14">
        <v>21</v>
      </c>
      <c r="C12" s="14">
        <f t="shared" si="0"/>
        <v>21</v>
      </c>
      <c r="D12" s="14" t="e">
        <f>IF(C12="","",VLOOKUP(C12,#REF!,7,FALSE))</f>
        <v>#REF!</v>
      </c>
      <c r="E12" s="14" t="e">
        <f t="shared" si="1"/>
        <v>#REF!</v>
      </c>
      <c r="F12" s="14" t="e">
        <f>IF(E12="","",VLOOKUP(E12,#REF!,7,FALSE))</f>
        <v>#REF!</v>
      </c>
      <c r="G12" s="14" t="e">
        <f t="shared" si="2"/>
        <v>#REF!</v>
      </c>
      <c r="H12" s="14" t="e">
        <f>IF(G12="","",VLOOKUP(G12,#REF!,7,FALSE))</f>
        <v>#REF!</v>
      </c>
      <c r="I12" s="14" t="e">
        <f t="shared" si="3"/>
        <v>#REF!</v>
      </c>
      <c r="J12" s="14" t="e">
        <f>IF(I12="","",VLOOKUP(I12,#REF!,7,FALSE))</f>
        <v>#REF!</v>
      </c>
      <c r="K12" s="14" t="e">
        <f t="shared" si="4"/>
        <v>#REF!</v>
      </c>
      <c r="L12" s="14" t="e">
        <f>IF(K12="","",VLOOKUP(K12,#REF!,7,FALSE))</f>
        <v>#REF!</v>
      </c>
      <c r="M12" s="22" t="e">
        <f t="shared" si="5"/>
        <v>#REF!</v>
      </c>
      <c r="N12" s="14" t="e">
        <f t="shared" si="6"/>
        <v>#REF!</v>
      </c>
    </row>
    <row r="13" spans="1:14" ht="12.75">
      <c r="A13" s="25" t="e">
        <f>IF(ISNA(VLOOKUP(B13,#REF!,3,FALSE))=TRUE,"",VLOOKUP(B13,#REF!,3,FALSE))</f>
        <v>#REF!</v>
      </c>
      <c r="B13" s="14">
        <v>27</v>
      </c>
      <c r="C13" s="14">
        <f t="shared" si="0"/>
        <v>27</v>
      </c>
      <c r="D13" s="14" t="e">
        <f>IF(C13="","",VLOOKUP(C13,#REF!,7,FALSE))</f>
        <v>#REF!</v>
      </c>
      <c r="E13" s="14" t="e">
        <f t="shared" si="1"/>
        <v>#REF!</v>
      </c>
      <c r="F13" s="14" t="e">
        <f>IF(E13="","",VLOOKUP(E13,#REF!,7,FALSE))</f>
        <v>#REF!</v>
      </c>
      <c r="G13" s="14" t="e">
        <f t="shared" si="2"/>
        <v>#REF!</v>
      </c>
      <c r="H13" s="14" t="e">
        <f>IF(G13="","",VLOOKUP(G13,#REF!,7,FALSE))</f>
        <v>#REF!</v>
      </c>
      <c r="I13" s="14" t="e">
        <f t="shared" si="3"/>
        <v>#REF!</v>
      </c>
      <c r="J13" s="14" t="e">
        <f>IF(I13="","",VLOOKUP(I13,#REF!,7,FALSE))</f>
        <v>#REF!</v>
      </c>
      <c r="K13" s="14" t="e">
        <f t="shared" si="4"/>
        <v>#REF!</v>
      </c>
      <c r="L13" s="14" t="e">
        <f>IF(K13="","",VLOOKUP(K13,#REF!,7,FALSE))</f>
        <v>#REF!</v>
      </c>
      <c r="M13" s="22" t="e">
        <f t="shared" si="5"/>
        <v>#REF!</v>
      </c>
      <c r="N13" s="14" t="e">
        <f t="shared" si="6"/>
        <v>#REF!</v>
      </c>
    </row>
    <row r="14" spans="1:14" ht="12.75">
      <c r="A14" s="25" t="e">
        <f>IF(ISNA(VLOOKUP(B14,#REF!,3,FALSE))=TRUE,"",VLOOKUP(B14,#REF!,3,FALSE))</f>
        <v>#REF!</v>
      </c>
      <c r="B14" s="14">
        <v>28</v>
      </c>
      <c r="C14" s="14">
        <f t="shared" si="0"/>
        <v>28</v>
      </c>
      <c r="D14" s="14" t="e">
        <f>IF(C14="","",VLOOKUP(C14,#REF!,7,FALSE))</f>
        <v>#REF!</v>
      </c>
      <c r="E14" s="14" t="e">
        <f t="shared" si="1"/>
        <v>#REF!</v>
      </c>
      <c r="F14" s="14" t="e">
        <f>IF(E14="","",VLOOKUP(E14,#REF!,7,FALSE))</f>
        <v>#REF!</v>
      </c>
      <c r="G14" s="14" t="e">
        <f t="shared" si="2"/>
        <v>#REF!</v>
      </c>
      <c r="H14" s="14" t="e">
        <f>IF(G14="","",VLOOKUP(G14,#REF!,7,FALSE))</f>
        <v>#REF!</v>
      </c>
      <c r="I14" s="14" t="e">
        <f t="shared" si="3"/>
        <v>#REF!</v>
      </c>
      <c r="J14" s="14" t="e">
        <f>IF(I14="","",VLOOKUP(I14,#REF!,7,FALSE))</f>
        <v>#REF!</v>
      </c>
      <c r="K14" s="14" t="e">
        <f t="shared" si="4"/>
        <v>#REF!</v>
      </c>
      <c r="L14" s="14" t="e">
        <f>IF(K14="","",VLOOKUP(K14,#REF!,7,FALSE))</f>
        <v>#REF!</v>
      </c>
      <c r="M14" s="22" t="e">
        <f t="shared" si="5"/>
        <v>#REF!</v>
      </c>
      <c r="N14" s="14" t="e">
        <f t="shared" si="6"/>
        <v>#REF!</v>
      </c>
    </row>
    <row r="15" spans="1:14" ht="12.75">
      <c r="A15" s="25" t="e">
        <f>IF(ISNA(VLOOKUP(B15,#REF!,3,FALSE))=TRUE,"",VLOOKUP(B15,#REF!,3,FALSE))</f>
        <v>#REF!</v>
      </c>
      <c r="B15" s="14">
        <v>30</v>
      </c>
      <c r="C15" s="14">
        <f>B15</f>
        <v>30</v>
      </c>
      <c r="D15" s="14" t="e">
        <f>IF(C15="","",VLOOKUP(C15,#REF!,7,FALSE))</f>
        <v>#REF!</v>
      </c>
      <c r="E15" s="14" t="e">
        <f t="shared" si="1"/>
        <v>#REF!</v>
      </c>
      <c r="F15" s="14" t="e">
        <f>IF(E15="","",VLOOKUP(E15,#REF!,7,FALSE))</f>
        <v>#REF!</v>
      </c>
      <c r="G15" s="14" t="e">
        <f t="shared" si="2"/>
        <v>#REF!</v>
      </c>
      <c r="H15" s="14" t="e">
        <f>IF(G15="","",VLOOKUP(G15,#REF!,7,FALSE))</f>
        <v>#REF!</v>
      </c>
      <c r="I15" s="14" t="e">
        <f t="shared" si="3"/>
        <v>#REF!</v>
      </c>
      <c r="J15" s="14" t="e">
        <f>IF(I15="","",VLOOKUP(I15,#REF!,7,FALSE))</f>
        <v>#REF!</v>
      </c>
      <c r="K15" s="14" t="e">
        <f t="shared" si="4"/>
        <v>#REF!</v>
      </c>
      <c r="L15" s="14" t="e">
        <f>IF(K15="","",VLOOKUP(K15,#REF!,7,FALSE))</f>
        <v>#REF!</v>
      </c>
      <c r="M15" s="22" t="e">
        <f t="shared" si="5"/>
        <v>#REF!</v>
      </c>
      <c r="N15" s="14" t="e">
        <f>IF(M15="","",IF(M15=M14,N14,ROW()-3))</f>
        <v>#REF!</v>
      </c>
    </row>
    <row r="16" spans="1:14" ht="12.75">
      <c r="A16" s="25" t="e">
        <f>IF(ISNA(VLOOKUP(B16,#REF!,3,FALSE))=TRUE,"",VLOOKUP(B16,#REF!,3,FALSE))</f>
        <v>#REF!</v>
      </c>
      <c r="B16" s="14">
        <v>25</v>
      </c>
      <c r="C16" s="14">
        <f t="shared" si="0"/>
        <v>25</v>
      </c>
      <c r="D16" s="14" t="e">
        <f>IF(C16="","",VLOOKUP(C16,#REF!,7,FALSE))</f>
        <v>#REF!</v>
      </c>
      <c r="E16" s="14" t="e">
        <f t="shared" si="1"/>
        <v>#REF!</v>
      </c>
      <c r="F16" s="14" t="e">
        <f>IF(E16="","",VLOOKUP(E16,#REF!,7,FALSE))</f>
        <v>#REF!</v>
      </c>
      <c r="G16" s="14" t="e">
        <f t="shared" si="2"/>
        <v>#REF!</v>
      </c>
      <c r="H16" s="14" t="e">
        <f>IF(G16="","",VLOOKUP(G16,#REF!,7,FALSE))</f>
        <v>#REF!</v>
      </c>
      <c r="I16" s="14" t="e">
        <f t="shared" si="3"/>
        <v>#REF!</v>
      </c>
      <c r="J16" s="14" t="e">
        <f>IF(I16="","",VLOOKUP(I16,#REF!,7,FALSE))</f>
        <v>#REF!</v>
      </c>
      <c r="K16" s="14" t="e">
        <f t="shared" si="4"/>
        <v>#REF!</v>
      </c>
      <c r="L16" s="14" t="e">
        <f>IF(K16="","",VLOOKUP(K16,#REF!,7,FALSE))</f>
        <v>#REF!</v>
      </c>
      <c r="M16" s="22" t="e">
        <f t="shared" si="5"/>
        <v>#REF!</v>
      </c>
      <c r="N16" s="14" t="e">
        <f t="shared" si="6"/>
        <v>#REF!</v>
      </c>
    </row>
    <row r="17" spans="1:14" ht="12.75">
      <c r="A17" s="25" t="e">
        <f>IF(ISNA(VLOOKUP(B17,#REF!,3,FALSE))=TRUE,"",VLOOKUP(B17,#REF!,3,FALSE))</f>
        <v>#REF!</v>
      </c>
      <c r="B17" s="14">
        <v>17</v>
      </c>
      <c r="C17" s="14">
        <f t="shared" si="0"/>
        <v>17</v>
      </c>
      <c r="D17" s="14" t="e">
        <f>IF(C17="","",VLOOKUP(C17,#REF!,7,FALSE))</f>
        <v>#REF!</v>
      </c>
      <c r="E17" s="14" t="e">
        <f t="shared" si="1"/>
        <v>#REF!</v>
      </c>
      <c r="F17" s="14" t="e">
        <f>IF(E17="","",VLOOKUP(E17,#REF!,7,FALSE))</f>
        <v>#REF!</v>
      </c>
      <c r="G17" s="14" t="e">
        <f t="shared" si="2"/>
        <v>#REF!</v>
      </c>
      <c r="H17" s="14" t="e">
        <f>IF(G17="","",VLOOKUP(G17,#REF!,7,FALSE))</f>
        <v>#REF!</v>
      </c>
      <c r="I17" s="14" t="e">
        <f t="shared" si="3"/>
        <v>#REF!</v>
      </c>
      <c r="J17" s="14" t="e">
        <f>IF(I17="","",VLOOKUP(I17,#REF!,7,FALSE))</f>
        <v>#REF!</v>
      </c>
      <c r="K17" s="14" t="e">
        <f t="shared" si="4"/>
        <v>#REF!</v>
      </c>
      <c r="L17" s="14" t="e">
        <f>IF(K17="","",VLOOKUP(K17,#REF!,7,FALSE))</f>
        <v>#REF!</v>
      </c>
      <c r="M17" s="22" t="e">
        <f t="shared" si="5"/>
        <v>#REF!</v>
      </c>
      <c r="N17" s="14" t="e">
        <f t="shared" si="6"/>
        <v>#REF!</v>
      </c>
    </row>
    <row r="18" spans="1:14" s="23" customFormat="1" ht="12.75">
      <c r="A18" s="25" t="e">
        <f>IF(ISNA(VLOOKUP(B18,#REF!,3,FALSE))=TRUE,"",VLOOKUP(B18,#REF!,3,FALSE))</f>
        <v>#REF!</v>
      </c>
      <c r="B18" s="14">
        <v>2</v>
      </c>
      <c r="C18" s="14">
        <f t="shared" si="0"/>
        <v>2</v>
      </c>
      <c r="D18" s="14" t="e">
        <f>IF(C18="","",VLOOKUP(C18,#REF!,7,FALSE))</f>
        <v>#REF!</v>
      </c>
      <c r="E18" s="14" t="e">
        <f t="shared" si="1"/>
        <v>#REF!</v>
      </c>
      <c r="F18" s="14" t="e">
        <f>IF(E18="","",VLOOKUP(E18,#REF!,7,FALSE))</f>
        <v>#REF!</v>
      </c>
      <c r="G18" s="14" t="e">
        <f t="shared" si="2"/>
        <v>#REF!</v>
      </c>
      <c r="H18" s="14" t="e">
        <f>IF(G18="","",VLOOKUP(G18,#REF!,7,FALSE))</f>
        <v>#REF!</v>
      </c>
      <c r="I18" s="14" t="e">
        <f t="shared" si="3"/>
        <v>#REF!</v>
      </c>
      <c r="J18" s="14" t="e">
        <f>IF(I18="","",VLOOKUP(I18,#REF!,7,FALSE))</f>
        <v>#REF!</v>
      </c>
      <c r="K18" s="14" t="e">
        <f t="shared" si="4"/>
        <v>#REF!</v>
      </c>
      <c r="L18" s="14" t="e">
        <f>IF(K18="","",VLOOKUP(K18,#REF!,7,FALSE))</f>
        <v>#REF!</v>
      </c>
      <c r="M18" s="22" t="e">
        <f t="shared" si="5"/>
        <v>#REF!</v>
      </c>
      <c r="N18" s="14" t="e">
        <f t="shared" si="6"/>
        <v>#REF!</v>
      </c>
    </row>
    <row r="19" spans="1:14" ht="12.75">
      <c r="A19" s="25" t="e">
        <f>IF(ISNA(VLOOKUP(B19,#REF!,3,FALSE))=TRUE,"",VLOOKUP(B19,#REF!,3,FALSE))</f>
        <v>#REF!</v>
      </c>
      <c r="B19" s="14">
        <v>6</v>
      </c>
      <c r="C19" s="14">
        <f t="shared" si="0"/>
        <v>6</v>
      </c>
      <c r="D19" s="14" t="e">
        <f>IF(C19="","",VLOOKUP(C19,#REF!,7,FALSE))</f>
        <v>#REF!</v>
      </c>
      <c r="E19" s="14" t="e">
        <f t="shared" si="1"/>
        <v>#REF!</v>
      </c>
      <c r="F19" s="14" t="e">
        <f>IF(E19="","",VLOOKUP(E19,#REF!,7,FALSE))</f>
        <v>#REF!</v>
      </c>
      <c r="G19" s="14" t="e">
        <f t="shared" si="2"/>
        <v>#REF!</v>
      </c>
      <c r="H19" s="14" t="e">
        <f>IF(G19="","",VLOOKUP(G19,#REF!,7,FALSE))</f>
        <v>#REF!</v>
      </c>
      <c r="I19" s="14" t="e">
        <f t="shared" si="3"/>
        <v>#REF!</v>
      </c>
      <c r="J19" s="14" t="e">
        <f>IF(I19="","",VLOOKUP(I19,#REF!,7,FALSE))</f>
        <v>#REF!</v>
      </c>
      <c r="K19" s="14" t="e">
        <f t="shared" si="4"/>
        <v>#REF!</v>
      </c>
      <c r="L19" s="14" t="e">
        <f>IF(K19="","",VLOOKUP(K19,#REF!,7,FALSE))</f>
        <v>#REF!</v>
      </c>
      <c r="M19" s="22" t="e">
        <f t="shared" si="5"/>
        <v>#REF!</v>
      </c>
      <c r="N19" s="14" t="e">
        <f t="shared" si="6"/>
        <v>#REF!</v>
      </c>
    </row>
    <row r="20" spans="1:14" s="23" customFormat="1" ht="12.75" customHeight="1">
      <c r="A20" s="25" t="e">
        <f>IF(ISNA(VLOOKUP(B20,#REF!,3,FALSE))=TRUE,"",VLOOKUP(B20,#REF!,3,FALSE))</f>
        <v>#REF!</v>
      </c>
      <c r="B20" s="14">
        <v>1</v>
      </c>
      <c r="C20" s="14">
        <f>B20</f>
        <v>1</v>
      </c>
      <c r="D20" s="14" t="e">
        <f>IF(C20="","",VLOOKUP(C20,#REF!,7,FALSE))</f>
        <v>#REF!</v>
      </c>
      <c r="E20" s="14" t="e">
        <f>IF(C20="","",IF((C20+NpZ+ZP)&gt;2*NpZ,(((C20+NpZ+ZP)-2*NpZ)+NpZ),(C20+NpZ+ZP)))</f>
        <v>#REF!</v>
      </c>
      <c r="F20" s="14" t="e">
        <f>IF(E20="","",VLOOKUP(E20,#REF!,7,FALSE))</f>
        <v>#REF!</v>
      </c>
      <c r="G20" s="14" t="e">
        <f>IF(E20="","",IF((E20+NpZ+ZP)&gt;3*NpZ,(((E20+NpZ+ZP)-2*NpZ)+NpZ),(E20+NpZ+ZP)))</f>
        <v>#REF!</v>
      </c>
      <c r="H20" s="14" t="e">
        <f>IF(G20="","",VLOOKUP(G20,#REF!,7,FALSE))</f>
        <v>#REF!</v>
      </c>
      <c r="I20" s="14" t="e">
        <f>IF(G20="","",IF((G20+NpZ+ZP)&gt;4*NpZ,(((G20+NpZ+ZP)-2*NpZ)+NpZ),(G20+NpZ+ZP)))</f>
        <v>#REF!</v>
      </c>
      <c r="J20" s="14" t="e">
        <f>IF(I20="","",VLOOKUP(I20,#REF!,7,FALSE))</f>
        <v>#REF!</v>
      </c>
      <c r="K20" s="14" t="e">
        <f>IF(I20="","",IF((I20+NpZ+ZP)&gt;5*NpZ,(((I20+NpZ+ZP)-2*NpZ)+NpZ),(I20+NpZ+ZP)))</f>
        <v>#REF!</v>
      </c>
      <c r="L20" s="14" t="e">
        <f>IF(K20="","",VLOOKUP(K20,#REF!,7,FALSE))</f>
        <v>#REF!</v>
      </c>
      <c r="M20" s="22" t="e">
        <f>IF(B20="","",(D20+F20+H20+J20+L20))</f>
        <v>#REF!</v>
      </c>
      <c r="N20" s="14" t="e">
        <f>IF(M20="","",IF(M20=M19,N19,ROW()-3))</f>
        <v>#REF!</v>
      </c>
    </row>
    <row r="21" spans="1:14" ht="12.75">
      <c r="A21" s="25" t="e">
        <f>IF(ISNA(VLOOKUP(B21,#REF!,3,FALSE))=TRUE,"",VLOOKUP(B21,#REF!,3,FALSE))</f>
        <v>#REF!</v>
      </c>
      <c r="B21" s="14">
        <v>29</v>
      </c>
      <c r="C21" s="14">
        <f>B21</f>
        <v>29</v>
      </c>
      <c r="D21" s="14" t="e">
        <f>IF(C21="","",VLOOKUP(C21,#REF!,7,FALSE))</f>
        <v>#REF!</v>
      </c>
      <c r="E21" s="14" t="e">
        <f t="shared" si="1"/>
        <v>#REF!</v>
      </c>
      <c r="F21" s="14" t="e">
        <f>IF(E21="","",VLOOKUP(E21,#REF!,7,FALSE))</f>
        <v>#REF!</v>
      </c>
      <c r="G21" s="14" t="e">
        <f t="shared" si="2"/>
        <v>#REF!</v>
      </c>
      <c r="H21" s="14" t="e">
        <f>IF(G21="","",VLOOKUP(G21,#REF!,7,FALSE))</f>
        <v>#REF!</v>
      </c>
      <c r="I21" s="14" t="e">
        <f t="shared" si="3"/>
        <v>#REF!</v>
      </c>
      <c r="J21" s="14" t="e">
        <f>IF(I21="","",VLOOKUP(I21,#REF!,7,FALSE))</f>
        <v>#REF!</v>
      </c>
      <c r="K21" s="14" t="e">
        <f t="shared" si="4"/>
        <v>#REF!</v>
      </c>
      <c r="L21" s="14" t="e">
        <f>IF(K21="","",VLOOKUP(K21,#REF!,7,FALSE))</f>
        <v>#REF!</v>
      </c>
      <c r="M21" s="22" t="e">
        <f t="shared" si="5"/>
        <v>#REF!</v>
      </c>
      <c r="N21" s="14" t="e">
        <f>IF(M21="","",IF(M21=M20,N20,ROW()-3))</f>
        <v>#REF!</v>
      </c>
    </row>
    <row r="22" spans="1:14" ht="12.75">
      <c r="A22" s="25" t="e">
        <f>IF(ISNA(VLOOKUP(B22,#REF!,3,FALSE))=TRUE,"",VLOOKUP(B22,#REF!,3,FALSE))</f>
        <v>#REF!</v>
      </c>
      <c r="B22" s="14">
        <v>23</v>
      </c>
      <c r="C22" s="14">
        <f t="shared" si="0"/>
        <v>23</v>
      </c>
      <c r="D22" s="14" t="e">
        <f>IF(C22="","",VLOOKUP(C22,#REF!,7,FALSE))</f>
        <v>#REF!</v>
      </c>
      <c r="E22" s="14" t="e">
        <f t="shared" si="1"/>
        <v>#REF!</v>
      </c>
      <c r="F22" s="14" t="e">
        <f>IF(E22="","",VLOOKUP(E22,#REF!,7,FALSE))</f>
        <v>#REF!</v>
      </c>
      <c r="G22" s="14" t="e">
        <f t="shared" si="2"/>
        <v>#REF!</v>
      </c>
      <c r="H22" s="14" t="e">
        <f>IF(G22="","",VLOOKUP(G22,#REF!,7,FALSE))</f>
        <v>#REF!</v>
      </c>
      <c r="I22" s="14" t="e">
        <f t="shared" si="3"/>
        <v>#REF!</v>
      </c>
      <c r="J22" s="14" t="e">
        <f>IF(I22="","",VLOOKUP(I22,#REF!,7,FALSE))</f>
        <v>#REF!</v>
      </c>
      <c r="K22" s="14" t="e">
        <f t="shared" si="4"/>
        <v>#REF!</v>
      </c>
      <c r="L22" s="14" t="e">
        <f>IF(K22="","",VLOOKUP(K22,#REF!,7,FALSE))</f>
        <v>#REF!</v>
      </c>
      <c r="M22" s="22" t="e">
        <f t="shared" si="5"/>
        <v>#REF!</v>
      </c>
      <c r="N22" s="14" t="e">
        <f t="shared" si="6"/>
        <v>#REF!</v>
      </c>
    </row>
    <row r="23" spans="1:14" ht="12.75">
      <c r="A23" s="25" t="e">
        <f>IF(ISNA(VLOOKUP(B23,#REF!,3,FALSE))=TRUE,"",VLOOKUP(B23,#REF!,3,FALSE))</f>
        <v>#REF!</v>
      </c>
      <c r="B23" s="14">
        <v>16</v>
      </c>
      <c r="C23" s="14">
        <f t="shared" si="0"/>
        <v>16</v>
      </c>
      <c r="D23" s="14" t="e">
        <f>IF(C23="","",VLOOKUP(C23,#REF!,7,FALSE))</f>
        <v>#REF!</v>
      </c>
      <c r="E23" s="14" t="e">
        <f t="shared" si="1"/>
        <v>#REF!</v>
      </c>
      <c r="F23" s="14" t="e">
        <f>IF(E23="","",VLOOKUP(E23,#REF!,7,FALSE))</f>
        <v>#REF!</v>
      </c>
      <c r="G23" s="14" t="e">
        <f t="shared" si="2"/>
        <v>#REF!</v>
      </c>
      <c r="H23" s="14" t="e">
        <f>IF(G23="","",VLOOKUP(G23,#REF!,7,FALSE))</f>
        <v>#REF!</v>
      </c>
      <c r="I23" s="14" t="e">
        <f t="shared" si="3"/>
        <v>#REF!</v>
      </c>
      <c r="J23" s="14" t="e">
        <f>IF(I23="","",VLOOKUP(I23,#REF!,7,FALSE))</f>
        <v>#REF!</v>
      </c>
      <c r="K23" s="14" t="e">
        <f t="shared" si="4"/>
        <v>#REF!</v>
      </c>
      <c r="L23" s="14" t="e">
        <f>IF(K23="","",VLOOKUP(K23,#REF!,7,FALSE))</f>
        <v>#REF!</v>
      </c>
      <c r="M23" s="22" t="e">
        <f t="shared" si="5"/>
        <v>#REF!</v>
      </c>
      <c r="N23" s="14" t="e">
        <f t="shared" si="6"/>
        <v>#REF!</v>
      </c>
    </row>
    <row r="24" spans="1:14" ht="12.75">
      <c r="A24" s="25" t="e">
        <f>IF(ISNA(VLOOKUP(B24,#REF!,3,FALSE))=TRUE,"",VLOOKUP(B24,#REF!,3,FALSE))</f>
        <v>#REF!</v>
      </c>
      <c r="B24" s="14">
        <v>14</v>
      </c>
      <c r="C24" s="14">
        <f t="shared" si="0"/>
        <v>14</v>
      </c>
      <c r="D24" s="14" t="e">
        <f>IF(C24="","",VLOOKUP(C24,#REF!,7,FALSE))</f>
        <v>#REF!</v>
      </c>
      <c r="E24" s="14" t="e">
        <f t="shared" si="1"/>
        <v>#REF!</v>
      </c>
      <c r="F24" s="14" t="e">
        <f>IF(E24="","",VLOOKUP(E24,#REF!,7,FALSE))</f>
        <v>#REF!</v>
      </c>
      <c r="G24" s="14" t="e">
        <f t="shared" si="2"/>
        <v>#REF!</v>
      </c>
      <c r="H24" s="14" t="e">
        <f>IF(G24="","",VLOOKUP(G24,#REF!,7,FALSE))</f>
        <v>#REF!</v>
      </c>
      <c r="I24" s="14" t="e">
        <f t="shared" si="3"/>
        <v>#REF!</v>
      </c>
      <c r="J24" s="14" t="e">
        <f>IF(I24="","",VLOOKUP(I24,#REF!,7,FALSE))</f>
        <v>#REF!</v>
      </c>
      <c r="K24" s="14" t="e">
        <f t="shared" si="4"/>
        <v>#REF!</v>
      </c>
      <c r="L24" s="14" t="e">
        <f>IF(K24="","",VLOOKUP(K24,#REF!,7,FALSE))</f>
        <v>#REF!</v>
      </c>
      <c r="M24" s="22" t="e">
        <f t="shared" si="5"/>
        <v>#REF!</v>
      </c>
      <c r="N24" s="14" t="e">
        <f t="shared" si="6"/>
        <v>#REF!</v>
      </c>
    </row>
    <row r="25" spans="1:14" ht="12.75">
      <c r="A25" s="25" t="e">
        <f>IF(ISNA(VLOOKUP(B25,#REF!,3,FALSE))=TRUE,"",VLOOKUP(B25,#REF!,3,FALSE))</f>
        <v>#REF!</v>
      </c>
      <c r="B25" s="14">
        <v>24</v>
      </c>
      <c r="C25" s="14">
        <f t="shared" si="0"/>
        <v>24</v>
      </c>
      <c r="D25" s="14" t="e">
        <f>IF(C25="","",VLOOKUP(C25,#REF!,7,FALSE))</f>
        <v>#REF!</v>
      </c>
      <c r="E25" s="14" t="e">
        <f t="shared" si="1"/>
        <v>#REF!</v>
      </c>
      <c r="F25" s="14" t="e">
        <f>IF(E25="","",VLOOKUP(E25,#REF!,7,FALSE))</f>
        <v>#REF!</v>
      </c>
      <c r="G25" s="14" t="e">
        <f t="shared" si="2"/>
        <v>#REF!</v>
      </c>
      <c r="H25" s="14" t="e">
        <f>IF(G25="","",VLOOKUP(G25,#REF!,7,FALSE))</f>
        <v>#REF!</v>
      </c>
      <c r="I25" s="14" t="e">
        <f t="shared" si="3"/>
        <v>#REF!</v>
      </c>
      <c r="J25" s="14" t="e">
        <f>IF(I25="","",VLOOKUP(I25,#REF!,7,FALSE))</f>
        <v>#REF!</v>
      </c>
      <c r="K25" s="14" t="e">
        <f t="shared" si="4"/>
        <v>#REF!</v>
      </c>
      <c r="L25" s="14" t="e">
        <f>IF(K25="","",VLOOKUP(K25,#REF!,7,FALSE))</f>
        <v>#REF!</v>
      </c>
      <c r="M25" s="22" t="e">
        <f t="shared" si="5"/>
        <v>#REF!</v>
      </c>
      <c r="N25" s="14" t="e">
        <f t="shared" si="6"/>
        <v>#REF!</v>
      </c>
    </row>
    <row r="26" spans="1:14" ht="12.75">
      <c r="A26" s="25" t="e">
        <f>IF(ISNA(VLOOKUP(B26,#REF!,3,FALSE))=TRUE,"",VLOOKUP(B26,#REF!,3,FALSE))</f>
        <v>#REF!</v>
      </c>
      <c r="B26" s="14">
        <v>15</v>
      </c>
      <c r="C26" s="14">
        <f t="shared" si="0"/>
        <v>15</v>
      </c>
      <c r="D26" s="14" t="e">
        <f>IF(C26="","",VLOOKUP(C26,#REF!,7,FALSE))</f>
        <v>#REF!</v>
      </c>
      <c r="E26" s="14" t="e">
        <f t="shared" si="1"/>
        <v>#REF!</v>
      </c>
      <c r="F26" s="14" t="e">
        <f>IF(E26="","",VLOOKUP(E26,#REF!,7,FALSE))</f>
        <v>#REF!</v>
      </c>
      <c r="G26" s="14" t="e">
        <f t="shared" si="2"/>
        <v>#REF!</v>
      </c>
      <c r="H26" s="14" t="e">
        <f>IF(G26="","",VLOOKUP(G26,#REF!,7,FALSE))</f>
        <v>#REF!</v>
      </c>
      <c r="I26" s="14" t="e">
        <f t="shared" si="3"/>
        <v>#REF!</v>
      </c>
      <c r="J26" s="14" t="e">
        <f>IF(I26="","",VLOOKUP(I26,#REF!,7,FALSE))</f>
        <v>#REF!</v>
      </c>
      <c r="K26" s="14" t="e">
        <f t="shared" si="4"/>
        <v>#REF!</v>
      </c>
      <c r="L26" s="14" t="e">
        <f>IF(K26="","",VLOOKUP(K26,#REF!,7,FALSE))</f>
        <v>#REF!</v>
      </c>
      <c r="M26" s="22" t="e">
        <f t="shared" si="5"/>
        <v>#REF!</v>
      </c>
      <c r="N26" s="14" t="e">
        <f t="shared" si="6"/>
        <v>#REF!</v>
      </c>
    </row>
    <row r="27" spans="1:14" ht="12.75">
      <c r="A27" s="25" t="e">
        <f>IF(ISNA(VLOOKUP(B27,#REF!,3,FALSE))=TRUE,"",VLOOKUP(B27,#REF!,3,FALSE))</f>
        <v>#REF!</v>
      </c>
      <c r="B27" s="14">
        <v>19</v>
      </c>
      <c r="C27" s="14">
        <f t="shared" si="0"/>
        <v>19</v>
      </c>
      <c r="D27" s="14" t="e">
        <f>IF(C27="","",VLOOKUP(C27,#REF!,7,FALSE))</f>
        <v>#REF!</v>
      </c>
      <c r="E27" s="14" t="e">
        <f t="shared" si="1"/>
        <v>#REF!</v>
      </c>
      <c r="F27" s="14" t="e">
        <f>IF(E27="","",VLOOKUP(E27,#REF!,7,FALSE))</f>
        <v>#REF!</v>
      </c>
      <c r="G27" s="14" t="e">
        <f t="shared" si="2"/>
        <v>#REF!</v>
      </c>
      <c r="H27" s="14" t="e">
        <f>IF(G27="","",VLOOKUP(G27,#REF!,7,FALSE))</f>
        <v>#REF!</v>
      </c>
      <c r="I27" s="14" t="e">
        <f t="shared" si="3"/>
        <v>#REF!</v>
      </c>
      <c r="J27" s="14" t="e">
        <f>IF(I27="","",VLOOKUP(I27,#REF!,7,FALSE))</f>
        <v>#REF!</v>
      </c>
      <c r="K27" s="14" t="e">
        <f t="shared" si="4"/>
        <v>#REF!</v>
      </c>
      <c r="L27" s="14" t="e">
        <f>IF(K27="","",VLOOKUP(K27,#REF!,7,FALSE))</f>
        <v>#REF!</v>
      </c>
      <c r="M27" s="22" t="e">
        <f t="shared" si="5"/>
        <v>#REF!</v>
      </c>
      <c r="N27" s="14" t="e">
        <f t="shared" si="6"/>
        <v>#REF!</v>
      </c>
    </row>
    <row r="28" spans="1:14" ht="12.75">
      <c r="A28" s="25" t="e">
        <f>IF(ISNA(VLOOKUP(B28,#REF!,3,FALSE))=TRUE,"",VLOOKUP(B28,#REF!,3,FALSE))</f>
        <v>#REF!</v>
      </c>
      <c r="B28" s="14">
        <v>18</v>
      </c>
      <c r="C28" s="14">
        <f t="shared" si="0"/>
        <v>18</v>
      </c>
      <c r="D28" s="14" t="e">
        <f>IF(C28="","",VLOOKUP(C28,#REF!,7,FALSE))</f>
        <v>#REF!</v>
      </c>
      <c r="E28" s="14" t="e">
        <f t="shared" si="1"/>
        <v>#REF!</v>
      </c>
      <c r="F28" s="14" t="e">
        <f>IF(E28="","",VLOOKUP(E28,#REF!,7,FALSE))</f>
        <v>#REF!</v>
      </c>
      <c r="G28" s="14" t="e">
        <f t="shared" si="2"/>
        <v>#REF!</v>
      </c>
      <c r="H28" s="14" t="e">
        <f>IF(G28="","",VLOOKUP(G28,#REF!,7,FALSE))</f>
        <v>#REF!</v>
      </c>
      <c r="I28" s="14" t="e">
        <f t="shared" si="3"/>
        <v>#REF!</v>
      </c>
      <c r="J28" s="14" t="e">
        <f>IF(I28="","",VLOOKUP(I28,#REF!,7,FALSE))</f>
        <v>#REF!</v>
      </c>
      <c r="K28" s="14" t="e">
        <f t="shared" si="4"/>
        <v>#REF!</v>
      </c>
      <c r="L28" s="14" t="e">
        <f>IF(K28="","",VLOOKUP(K28,#REF!,7,FALSE))</f>
        <v>#REF!</v>
      </c>
      <c r="M28" s="22" t="e">
        <f t="shared" si="5"/>
        <v>#REF!</v>
      </c>
      <c r="N28" s="14" t="e">
        <f t="shared" si="6"/>
        <v>#REF!</v>
      </c>
    </row>
    <row r="29" spans="1:14" ht="12.75">
      <c r="A29" s="25" t="e">
        <f>IF(ISNA(VLOOKUP(B29,#REF!,3,FALSE))=TRUE,"",VLOOKUP(B29,#REF!,3,FALSE))</f>
        <v>#REF!</v>
      </c>
      <c r="B29" s="14">
        <v>7</v>
      </c>
      <c r="C29" s="14">
        <f t="shared" si="0"/>
        <v>7</v>
      </c>
      <c r="D29" s="14" t="e">
        <f>IF(C29="","",VLOOKUP(C29,#REF!,7,FALSE))</f>
        <v>#REF!</v>
      </c>
      <c r="E29" s="14" t="e">
        <f t="shared" si="1"/>
        <v>#REF!</v>
      </c>
      <c r="F29" s="14" t="e">
        <f>IF(E29="","",VLOOKUP(E29,#REF!,7,FALSE))</f>
        <v>#REF!</v>
      </c>
      <c r="G29" s="14" t="e">
        <f t="shared" si="2"/>
        <v>#REF!</v>
      </c>
      <c r="H29" s="14" t="e">
        <f>IF(G29="","",VLOOKUP(G29,#REF!,7,FALSE))</f>
        <v>#REF!</v>
      </c>
      <c r="I29" s="14" t="e">
        <f t="shared" si="3"/>
        <v>#REF!</v>
      </c>
      <c r="J29" s="14" t="e">
        <f>IF(I29="","",VLOOKUP(I29,#REF!,7,FALSE))</f>
        <v>#REF!</v>
      </c>
      <c r="K29" s="14" t="e">
        <f t="shared" si="4"/>
        <v>#REF!</v>
      </c>
      <c r="L29" s="14" t="e">
        <f>IF(K29="","",VLOOKUP(K29,#REF!,7,FALSE))</f>
        <v>#REF!</v>
      </c>
      <c r="M29" s="22" t="e">
        <f t="shared" si="5"/>
        <v>#REF!</v>
      </c>
      <c r="N29" s="14" t="e">
        <f t="shared" si="6"/>
        <v>#REF!</v>
      </c>
    </row>
    <row r="30" spans="1:14" s="23" customFormat="1" ht="12.75">
      <c r="A30" s="25" t="e">
        <f>IF(ISNA(VLOOKUP(B30,#REF!,3,FALSE))=TRUE,"",VLOOKUP(B30,#REF!,3,FALSE))</f>
        <v>#REF!</v>
      </c>
      <c r="B30" s="14">
        <v>3</v>
      </c>
      <c r="C30" s="14">
        <f t="shared" si="0"/>
        <v>3</v>
      </c>
      <c r="D30" s="14" t="e">
        <f>IF(C30="","",VLOOKUP(C30,#REF!,7,FALSE))</f>
        <v>#REF!</v>
      </c>
      <c r="E30" s="14" t="e">
        <f t="shared" si="1"/>
        <v>#REF!</v>
      </c>
      <c r="F30" s="14" t="e">
        <f>IF(E30="","",VLOOKUP(E30,#REF!,7,FALSE))</f>
        <v>#REF!</v>
      </c>
      <c r="G30" s="14" t="e">
        <f t="shared" si="2"/>
        <v>#REF!</v>
      </c>
      <c r="H30" s="14" t="e">
        <f>IF(G30="","",VLOOKUP(G30,#REF!,7,FALSE))</f>
        <v>#REF!</v>
      </c>
      <c r="I30" s="14" t="e">
        <f t="shared" si="3"/>
        <v>#REF!</v>
      </c>
      <c r="J30" s="14" t="e">
        <f>IF(I30="","",VLOOKUP(I30,#REF!,7,FALSE))</f>
        <v>#REF!</v>
      </c>
      <c r="K30" s="14" t="e">
        <f t="shared" si="4"/>
        <v>#REF!</v>
      </c>
      <c r="L30" s="14" t="e">
        <f>IF(K30="","",VLOOKUP(K30,#REF!,7,FALSE))</f>
        <v>#REF!</v>
      </c>
      <c r="M30" s="22" t="e">
        <f t="shared" si="5"/>
        <v>#REF!</v>
      </c>
      <c r="N30" s="14" t="e">
        <f t="shared" si="6"/>
        <v>#REF!</v>
      </c>
    </row>
    <row r="31" spans="1:14" s="23" customFormat="1" ht="12.75">
      <c r="A31" s="25" t="e">
        <f>IF(ISNA(VLOOKUP(B31,#REF!,3,FALSE))=TRUE,"",VLOOKUP(B31,#REF!,3,FALSE))</f>
        <v>#REF!</v>
      </c>
      <c r="B31" s="14">
        <v>5</v>
      </c>
      <c r="C31" s="14">
        <f t="shared" si="0"/>
        <v>5</v>
      </c>
      <c r="D31" s="14" t="e">
        <f>IF(C31="","",VLOOKUP(C31,#REF!,7,FALSE))</f>
        <v>#REF!</v>
      </c>
      <c r="E31" s="14" t="e">
        <f t="shared" si="1"/>
        <v>#REF!</v>
      </c>
      <c r="F31" s="14" t="e">
        <f>IF(E31="","",VLOOKUP(E31,#REF!,7,FALSE))</f>
        <v>#REF!</v>
      </c>
      <c r="G31" s="14" t="e">
        <f t="shared" si="2"/>
        <v>#REF!</v>
      </c>
      <c r="H31" s="14" t="e">
        <f>IF(G31="","",VLOOKUP(G31,#REF!,7,FALSE))</f>
        <v>#REF!</v>
      </c>
      <c r="I31" s="14" t="e">
        <f t="shared" si="3"/>
        <v>#REF!</v>
      </c>
      <c r="J31" s="14" t="e">
        <f>IF(I31="","",VLOOKUP(I31,#REF!,7,FALSE))</f>
        <v>#REF!</v>
      </c>
      <c r="K31" s="14" t="e">
        <f t="shared" si="4"/>
        <v>#REF!</v>
      </c>
      <c r="L31" s="14" t="e">
        <f>IF(K31="","",VLOOKUP(K31,#REF!,7,FALSE))</f>
        <v>#REF!</v>
      </c>
      <c r="M31" s="22" t="e">
        <f t="shared" si="5"/>
        <v>#REF!</v>
      </c>
      <c r="N31" s="14" t="e">
        <f t="shared" si="6"/>
        <v>#REF!</v>
      </c>
    </row>
    <row r="32" spans="1:14" ht="12.75" hidden="1">
      <c r="A32" s="25" t="e">
        <f>IF(ISNA(VLOOKUP(B32,#REF!,2,FALSE))=TRUE,"",VLOOKUP(B32,#REF!,2,FALSE))</f>
        <v>#REF!</v>
      </c>
      <c r="B32" s="14">
        <v>8</v>
      </c>
      <c r="C32" s="14">
        <f t="shared" si="0"/>
        <v>8</v>
      </c>
      <c r="D32" s="14" t="e">
        <f>IF(C32="","",VLOOKUP(C32,#REF!,7,FALSE))</f>
        <v>#REF!</v>
      </c>
      <c r="E32" s="14" t="e">
        <f t="shared" si="1"/>
        <v>#REF!</v>
      </c>
      <c r="F32" s="14" t="e">
        <f>IF(E32="","",VLOOKUP(E32,#REF!,7,FALSE))</f>
        <v>#REF!</v>
      </c>
      <c r="G32" s="14" t="e">
        <f t="shared" si="2"/>
        <v>#REF!</v>
      </c>
      <c r="H32" s="14" t="e">
        <f>IF(G32="","",VLOOKUP(G32,#REF!,7,FALSE))</f>
        <v>#REF!</v>
      </c>
      <c r="I32" s="14" t="e">
        <f t="shared" si="3"/>
        <v>#REF!</v>
      </c>
      <c r="J32" s="14" t="e">
        <f>IF(I32="","",VLOOKUP(I32,#REF!,7,FALSE))</f>
        <v>#REF!</v>
      </c>
      <c r="K32" s="14" t="e">
        <f t="shared" si="4"/>
        <v>#REF!</v>
      </c>
      <c r="L32" s="14" t="e">
        <f>IF(K32="","",VLOOKUP(K32,#REF!,7,FALSE))</f>
        <v>#REF!</v>
      </c>
      <c r="M32" s="22" t="e">
        <f t="shared" si="5"/>
        <v>#REF!</v>
      </c>
      <c r="N32" s="14" t="e">
        <f t="shared" si="6"/>
        <v>#REF!</v>
      </c>
    </row>
    <row r="33" spans="1:14" ht="12.75" hidden="1">
      <c r="A33" s="25" t="e">
        <f>IF(ISNA(VLOOKUP(B33,#REF!,2,FALSE))=TRUE,"",VLOOKUP(B33,#REF!,2,FALSE))</f>
        <v>#REF!</v>
      </c>
      <c r="B33" s="14">
        <v>13</v>
      </c>
      <c r="C33" s="14">
        <f t="shared" si="0"/>
        <v>13</v>
      </c>
      <c r="D33" s="14" t="e">
        <f>IF(C33="","",VLOOKUP(C33,#REF!,7,FALSE))</f>
        <v>#REF!</v>
      </c>
      <c r="E33" s="14" t="e">
        <f t="shared" si="1"/>
        <v>#REF!</v>
      </c>
      <c r="F33" s="14" t="e">
        <f>IF(E33="","",VLOOKUP(E33,#REF!,7,FALSE))</f>
        <v>#REF!</v>
      </c>
      <c r="G33" s="14" t="e">
        <f t="shared" si="2"/>
        <v>#REF!</v>
      </c>
      <c r="H33" s="14" t="e">
        <f>IF(G33="","",VLOOKUP(G33,#REF!,7,FALSE))</f>
        <v>#REF!</v>
      </c>
      <c r="I33" s="14" t="e">
        <f t="shared" si="3"/>
        <v>#REF!</v>
      </c>
      <c r="J33" s="14" t="e">
        <f>IF(I33="","",VLOOKUP(I33,#REF!,7,FALSE))</f>
        <v>#REF!</v>
      </c>
      <c r="K33" s="14" t="e">
        <f t="shared" si="4"/>
        <v>#REF!</v>
      </c>
      <c r="L33" s="14" t="e">
        <f>IF(K33="","",VLOOKUP(K33,#REF!,7,FALSE))</f>
        <v>#REF!</v>
      </c>
      <c r="M33" s="22" t="e">
        <f t="shared" si="5"/>
        <v>#REF!</v>
      </c>
      <c r="N33" s="14" t="e">
        <f t="shared" si="6"/>
        <v>#REF!</v>
      </c>
    </row>
    <row r="34" spans="1:14" ht="12.75">
      <c r="A34" s="2" t="s">
        <v>10</v>
      </c>
      <c r="B34" s="15"/>
      <c r="C34" s="16" t="s">
        <v>24</v>
      </c>
      <c r="D34" s="15"/>
      <c r="E34" s="16" t="s">
        <v>69</v>
      </c>
      <c r="F34" s="15"/>
      <c r="G34" s="16" t="s">
        <v>27</v>
      </c>
      <c r="H34" s="15"/>
      <c r="I34" s="16" t="s">
        <v>74</v>
      </c>
      <c r="J34" s="15"/>
      <c r="K34" s="16" t="s">
        <v>72</v>
      </c>
      <c r="L34" s="15"/>
      <c r="M34" s="17"/>
      <c r="N34" s="18"/>
    </row>
    <row r="35" spans="1:14" ht="12.75">
      <c r="A35" s="2" t="s">
        <v>11</v>
      </c>
      <c r="B35" s="15"/>
      <c r="C35" s="16" t="s">
        <v>75</v>
      </c>
      <c r="D35" s="15"/>
      <c r="E35" s="16" t="s">
        <v>26</v>
      </c>
      <c r="F35" s="15"/>
      <c r="G35" s="16" t="s">
        <v>29</v>
      </c>
      <c r="H35" s="15"/>
      <c r="I35" s="16" t="s">
        <v>41</v>
      </c>
      <c r="J35" s="15"/>
      <c r="K35" s="16" t="s">
        <v>42</v>
      </c>
      <c r="L35" s="15"/>
      <c r="M35" s="19"/>
      <c r="N35" s="20"/>
    </row>
    <row r="36" spans="1:14" ht="12.75">
      <c r="A36" s="2" t="s">
        <v>12</v>
      </c>
      <c r="B36" s="15"/>
      <c r="C36" s="16" t="s">
        <v>65</v>
      </c>
      <c r="D36" s="15"/>
      <c r="E36" s="16" t="s">
        <v>30</v>
      </c>
      <c r="F36" s="15"/>
      <c r="G36" s="16" t="s">
        <v>25</v>
      </c>
      <c r="H36" s="15"/>
      <c r="I36" s="16" t="s">
        <v>73</v>
      </c>
      <c r="J36" s="15"/>
      <c r="K36" s="16" t="s">
        <v>38</v>
      </c>
      <c r="L36" s="15"/>
      <c r="M36" s="19"/>
      <c r="N36" s="20"/>
    </row>
    <row r="37" spans="1:14" ht="12.75">
      <c r="A37" s="2" t="s">
        <v>12</v>
      </c>
      <c r="B37" s="15"/>
      <c r="C37" s="63"/>
      <c r="D37" s="64"/>
      <c r="E37" s="63"/>
      <c r="F37" s="64"/>
      <c r="G37" s="63"/>
      <c r="H37" s="64"/>
      <c r="I37" s="63"/>
      <c r="J37" s="64"/>
      <c r="K37" s="16" t="s">
        <v>40</v>
      </c>
      <c r="L37" s="15"/>
      <c r="M37" s="20"/>
      <c r="N37" s="20"/>
    </row>
    <row r="38" spans="1:19" ht="46.5" customHeight="1">
      <c r="A38" s="7" t="s">
        <v>21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8"/>
      <c r="Q38" s="8"/>
      <c r="R38" s="8"/>
      <c r="S38" s="8"/>
    </row>
    <row r="39" spans="1:14" ht="15" customHeight="1">
      <c r="A39" s="66" t="s">
        <v>0</v>
      </c>
      <c r="B39" s="65" t="s">
        <v>1</v>
      </c>
      <c r="C39" s="13" t="s">
        <v>3</v>
      </c>
      <c r="D39" s="13"/>
      <c r="E39" s="13" t="s">
        <v>4</v>
      </c>
      <c r="F39" s="13"/>
      <c r="G39" s="13" t="s">
        <v>7</v>
      </c>
      <c r="H39" s="13"/>
      <c r="I39" s="13" t="s">
        <v>5</v>
      </c>
      <c r="J39" s="13"/>
      <c r="K39" s="13" t="s">
        <v>6</v>
      </c>
      <c r="L39" s="13"/>
      <c r="M39" s="65" t="s">
        <v>13</v>
      </c>
      <c r="N39" s="65" t="s">
        <v>14</v>
      </c>
    </row>
    <row r="40" spans="1:14" ht="25.5">
      <c r="A40" s="66"/>
      <c r="B40" s="65"/>
      <c r="C40" s="12" t="s">
        <v>2</v>
      </c>
      <c r="D40" s="12" t="s">
        <v>19</v>
      </c>
      <c r="E40" s="12" t="s">
        <v>2</v>
      </c>
      <c r="F40" s="12" t="s">
        <v>19</v>
      </c>
      <c r="G40" s="12" t="s">
        <v>2</v>
      </c>
      <c r="H40" s="12" t="s">
        <v>19</v>
      </c>
      <c r="I40" s="12" t="s">
        <v>2</v>
      </c>
      <c r="J40" s="12" t="s">
        <v>19</v>
      </c>
      <c r="K40" s="12" t="s">
        <v>2</v>
      </c>
      <c r="L40" s="12" t="s">
        <v>19</v>
      </c>
      <c r="M40" s="65"/>
      <c r="N40" s="65"/>
    </row>
    <row r="41" spans="1:14" ht="12.75">
      <c r="A41" s="25" t="e">
        <f>IF(ISNA(VLOOKUP(B41,#REF!,3,FALSE))=TRUE,"",VLOOKUP(B41,#REF!,3,FALSE))</f>
        <v>#REF!</v>
      </c>
      <c r="B41" s="14">
        <v>11</v>
      </c>
      <c r="C41" s="14" t="e">
        <f>VLOOKUP(B41,#REF!,6,FALSE)</f>
        <v>#REF!</v>
      </c>
      <c r="D41" s="14" t="e">
        <f>IF(C41="","",VLOOKUP(C41,#REF!,7,FALSE))</f>
        <v>#REF!</v>
      </c>
      <c r="E41" s="14" t="e">
        <f>IF(C41="","",IF((C41+NpZ+ZP)&gt;2*NpZ,(((C41+NpZ+ZP)-2*NpZ)+NpZ),(C41+NpZ+ZP)))</f>
        <v>#REF!</v>
      </c>
      <c r="F41" s="14" t="e">
        <f>IF(E41="","",VLOOKUP(E41,#REF!,7,FALSE))</f>
        <v>#REF!</v>
      </c>
      <c r="G41" s="14" t="e">
        <f>IF(E41="","",IF((E41+NpZ+ZP)&gt;3*NpZ,(((E41+NpZ+ZP)-2*NpZ)+NpZ),(E41+NpZ+ZP)))</f>
        <v>#REF!</v>
      </c>
      <c r="H41" s="14" t="e">
        <f>IF(G41="","",VLOOKUP(G41,#REF!,7,FALSE))</f>
        <v>#REF!</v>
      </c>
      <c r="I41" s="14" t="e">
        <f>IF(G41="","",IF((G41+NpZ+ZP)&gt;4*NpZ,(((G41+NpZ+ZP)-2*NpZ)+NpZ),(G41+NpZ+ZP)))</f>
        <v>#REF!</v>
      </c>
      <c r="J41" s="14" t="e">
        <f>IF(I41="","",VLOOKUP(I41,#REF!,7,FALSE))</f>
        <v>#REF!</v>
      </c>
      <c r="K41" s="14" t="e">
        <f>IF(I41="","",IF((I41+NpZ+ZP)&gt;5*NpZ,(((I41+NpZ+ZP)-2*NpZ)+NpZ),(I41+NpZ+ZP)))</f>
        <v>#REF!</v>
      </c>
      <c r="L41" s="14" t="e">
        <f>IF(K41="","",VLOOKUP(K41,#REF!,7,FALSE))</f>
        <v>#REF!</v>
      </c>
      <c r="M41" s="14" t="e">
        <f aca="true" t="shared" si="7" ref="M41:M70">IF(B41="","",(D41+F41+H41+J41+L41))</f>
        <v>#REF!</v>
      </c>
      <c r="N41" s="14" t="e">
        <f aca="true" t="shared" si="8" ref="N41:N70">IF(M41="","",IF(M41=M40,N40,ROW()-40))</f>
        <v>#REF!</v>
      </c>
    </row>
    <row r="42" spans="1:14" ht="12.75">
      <c r="A42" s="25" t="e">
        <f>IF(ISNA(VLOOKUP(B42,#REF!,3,FALSE))=TRUE,"",VLOOKUP(B42,#REF!,3,FALSE))</f>
        <v>#REF!</v>
      </c>
      <c r="B42" s="14">
        <v>30</v>
      </c>
      <c r="C42" s="14" t="e">
        <f>VLOOKUP(B42,#REF!,6,FALSE)</f>
        <v>#REF!</v>
      </c>
      <c r="D42" s="14" t="e">
        <f>IF(C42="","",VLOOKUP(C42,#REF!,7,FALSE))</f>
        <v>#REF!</v>
      </c>
      <c r="E42" s="14" t="e">
        <f aca="true" t="shared" si="9" ref="E42:E70">IF(C42="","",IF((C42+NpZ+ZP)&gt;2*NpZ,(((C42+NpZ+ZP)-2*NpZ)+NpZ),(C42+NpZ+ZP)))</f>
        <v>#REF!</v>
      </c>
      <c r="F42" s="14" t="e">
        <f>IF(E42="","",VLOOKUP(E42,#REF!,7,FALSE))</f>
        <v>#REF!</v>
      </c>
      <c r="G42" s="14" t="e">
        <f aca="true" t="shared" si="10" ref="G42:G70">IF(E42="","",IF((E42+NpZ+ZP)&gt;3*NpZ,(((E42+NpZ+ZP)-2*NpZ)+NpZ),(E42+NpZ+ZP)))</f>
        <v>#REF!</v>
      </c>
      <c r="H42" s="14" t="e">
        <f>IF(G42="","",VLOOKUP(G42,#REF!,7,FALSE))</f>
        <v>#REF!</v>
      </c>
      <c r="I42" s="14" t="e">
        <f aca="true" t="shared" si="11" ref="I42:I70">IF(G42="","",IF((G42+NpZ+ZP)&gt;4*NpZ,(((G42+NpZ+ZP)-2*NpZ)+NpZ),(G42+NpZ+ZP)))</f>
        <v>#REF!</v>
      </c>
      <c r="J42" s="14" t="e">
        <f>IF(I42="","",VLOOKUP(I42,#REF!,7,FALSE))</f>
        <v>#REF!</v>
      </c>
      <c r="K42" s="14" t="e">
        <f aca="true" t="shared" si="12" ref="K42:K70">IF(I42="","",IF((I42+NpZ+ZP)&gt;5*NpZ,(((I42+NpZ+ZP)-2*NpZ)+NpZ),(I42+NpZ+ZP)))</f>
        <v>#REF!</v>
      </c>
      <c r="L42" s="14" t="e">
        <f>IF(K42="","",VLOOKUP(K42,#REF!,7,FALSE))</f>
        <v>#REF!</v>
      </c>
      <c r="M42" s="14" t="e">
        <f t="shared" si="7"/>
        <v>#REF!</v>
      </c>
      <c r="N42" s="14" t="e">
        <f>IF(M42="","",IF(M42=M41,N41,ROW()-40))</f>
        <v>#REF!</v>
      </c>
    </row>
    <row r="43" spans="1:14" ht="12.75">
      <c r="A43" s="25" t="e">
        <f>IF(ISNA(VLOOKUP(B43,#REF!,3,FALSE))=TRUE,"",VLOOKUP(B43,#REF!,3,FALSE))</f>
        <v>#REF!</v>
      </c>
      <c r="B43" s="14">
        <v>12</v>
      </c>
      <c r="C43" s="14" t="e">
        <f>VLOOKUP(B43,#REF!,6,FALSE)</f>
        <v>#REF!</v>
      </c>
      <c r="D43" s="14" t="e">
        <f>IF(C43="","",VLOOKUP(C43,#REF!,7,FALSE))</f>
        <v>#REF!</v>
      </c>
      <c r="E43" s="14" t="e">
        <f t="shared" si="9"/>
        <v>#REF!</v>
      </c>
      <c r="F43" s="14" t="e">
        <f>IF(E43="","",VLOOKUP(E43,#REF!,7,FALSE))</f>
        <v>#REF!</v>
      </c>
      <c r="G43" s="14" t="e">
        <f t="shared" si="10"/>
        <v>#REF!</v>
      </c>
      <c r="H43" s="14" t="e">
        <f>IF(G43="","",VLOOKUP(G43,#REF!,7,FALSE))</f>
        <v>#REF!</v>
      </c>
      <c r="I43" s="14" t="e">
        <f t="shared" si="11"/>
        <v>#REF!</v>
      </c>
      <c r="J43" s="14" t="e">
        <f>IF(I43="","",VLOOKUP(I43,#REF!,7,FALSE))</f>
        <v>#REF!</v>
      </c>
      <c r="K43" s="14" t="e">
        <f t="shared" si="12"/>
        <v>#REF!</v>
      </c>
      <c r="L43" s="14" t="e">
        <f>IF(K43="","",VLOOKUP(K43,#REF!,7,FALSE))</f>
        <v>#REF!</v>
      </c>
      <c r="M43" s="14" t="e">
        <f t="shared" si="7"/>
        <v>#REF!</v>
      </c>
      <c r="N43" s="14" t="e">
        <f t="shared" si="8"/>
        <v>#REF!</v>
      </c>
    </row>
    <row r="44" spans="1:14" ht="12.75">
      <c r="A44" s="25" t="e">
        <f>IF(ISNA(VLOOKUP(B44,#REF!,3,FALSE))=TRUE,"",VLOOKUP(B44,#REF!,3,FALSE))</f>
        <v>#REF!</v>
      </c>
      <c r="B44" s="14">
        <v>9</v>
      </c>
      <c r="C44" s="14" t="e">
        <f>VLOOKUP(B44,#REF!,6,FALSE)</f>
        <v>#REF!</v>
      </c>
      <c r="D44" s="14" t="e">
        <f>IF(C44="","",VLOOKUP(C44,#REF!,7,FALSE))</f>
        <v>#REF!</v>
      </c>
      <c r="E44" s="14" t="e">
        <f t="shared" si="9"/>
        <v>#REF!</v>
      </c>
      <c r="F44" s="14" t="e">
        <f>IF(E44="","",VLOOKUP(E44,#REF!,7,FALSE))</f>
        <v>#REF!</v>
      </c>
      <c r="G44" s="14" t="e">
        <f t="shared" si="10"/>
        <v>#REF!</v>
      </c>
      <c r="H44" s="14" t="e">
        <f>IF(G44="","",VLOOKUP(G44,#REF!,7,FALSE))</f>
        <v>#REF!</v>
      </c>
      <c r="I44" s="14" t="e">
        <f t="shared" si="11"/>
        <v>#REF!</v>
      </c>
      <c r="J44" s="14" t="e">
        <f>IF(I44="","",VLOOKUP(I44,#REF!,7,FALSE))</f>
        <v>#REF!</v>
      </c>
      <c r="K44" s="14" t="e">
        <f t="shared" si="12"/>
        <v>#REF!</v>
      </c>
      <c r="L44" s="14" t="e">
        <f>IF(K44="","",VLOOKUP(K44,#REF!,7,FALSE))</f>
        <v>#REF!</v>
      </c>
      <c r="M44" s="14" t="e">
        <f t="shared" si="7"/>
        <v>#REF!</v>
      </c>
      <c r="N44" s="14" t="e">
        <f>IF(M44="","",IF(M44=M43,N43,ROW()-40))</f>
        <v>#REF!</v>
      </c>
    </row>
    <row r="45" spans="1:14" ht="12.75">
      <c r="A45" s="25" t="e">
        <f>IF(ISNA(VLOOKUP(B45,#REF!,3,FALSE))=TRUE,"",VLOOKUP(B45,#REF!,3,FALSE))</f>
        <v>#REF!</v>
      </c>
      <c r="B45" s="14">
        <v>20</v>
      </c>
      <c r="C45" s="14" t="e">
        <f>VLOOKUP(B45,#REF!,6,FALSE)</f>
        <v>#REF!</v>
      </c>
      <c r="D45" s="14" t="e">
        <f>IF(C45="","",VLOOKUP(C45,#REF!,7,FALSE))</f>
        <v>#REF!</v>
      </c>
      <c r="E45" s="14" t="e">
        <f t="shared" si="9"/>
        <v>#REF!</v>
      </c>
      <c r="F45" s="14" t="e">
        <f>IF(E45="","",VLOOKUP(E45,#REF!,7,FALSE))</f>
        <v>#REF!</v>
      </c>
      <c r="G45" s="14" t="e">
        <f t="shared" si="10"/>
        <v>#REF!</v>
      </c>
      <c r="H45" s="14" t="e">
        <f>IF(G45="","",VLOOKUP(G45,#REF!,7,FALSE))</f>
        <v>#REF!</v>
      </c>
      <c r="I45" s="14" t="e">
        <f t="shared" si="11"/>
        <v>#REF!</v>
      </c>
      <c r="J45" s="14" t="e">
        <f>IF(I45="","",VLOOKUP(I45,#REF!,7,FALSE))</f>
        <v>#REF!</v>
      </c>
      <c r="K45" s="14" t="e">
        <f t="shared" si="12"/>
        <v>#REF!</v>
      </c>
      <c r="L45" s="14" t="e">
        <f>IF(K45="","",VLOOKUP(K45,#REF!,7,FALSE))</f>
        <v>#REF!</v>
      </c>
      <c r="M45" s="14" t="e">
        <f t="shared" si="7"/>
        <v>#REF!</v>
      </c>
      <c r="N45" s="14" t="e">
        <f t="shared" si="8"/>
        <v>#REF!</v>
      </c>
    </row>
    <row r="46" spans="1:14" ht="12.75">
      <c r="A46" s="25" t="e">
        <f>IF(ISNA(VLOOKUP(B46,#REF!,3,FALSE))=TRUE,"",VLOOKUP(B46,#REF!,3,FALSE))</f>
        <v>#REF!</v>
      </c>
      <c r="B46" s="14">
        <v>10</v>
      </c>
      <c r="C46" s="14" t="e">
        <f>VLOOKUP(B46,#REF!,6,FALSE)</f>
        <v>#REF!</v>
      </c>
      <c r="D46" s="14" t="e">
        <f>IF(C46="","",VLOOKUP(C46,#REF!,7,FALSE))</f>
        <v>#REF!</v>
      </c>
      <c r="E46" s="14" t="e">
        <f t="shared" si="9"/>
        <v>#REF!</v>
      </c>
      <c r="F46" s="14" t="e">
        <f>IF(E46="","",VLOOKUP(E46,#REF!,7,FALSE))</f>
        <v>#REF!</v>
      </c>
      <c r="G46" s="14" t="e">
        <f t="shared" si="10"/>
        <v>#REF!</v>
      </c>
      <c r="H46" s="14" t="e">
        <f>IF(G46="","",VLOOKUP(G46,#REF!,7,FALSE))</f>
        <v>#REF!</v>
      </c>
      <c r="I46" s="14" t="e">
        <f t="shared" si="11"/>
        <v>#REF!</v>
      </c>
      <c r="J46" s="14" t="e">
        <f>IF(I46="","",VLOOKUP(I46,#REF!,7,FALSE))</f>
        <v>#REF!</v>
      </c>
      <c r="K46" s="14" t="e">
        <f t="shared" si="12"/>
        <v>#REF!</v>
      </c>
      <c r="L46" s="14" t="e">
        <f>IF(K46="","",VLOOKUP(K46,#REF!,7,FALSE))</f>
        <v>#REF!</v>
      </c>
      <c r="M46" s="14" t="e">
        <f t="shared" si="7"/>
        <v>#REF!</v>
      </c>
      <c r="N46" s="14" t="e">
        <f t="shared" si="8"/>
        <v>#REF!</v>
      </c>
    </row>
    <row r="47" spans="1:14" ht="12.75">
      <c r="A47" s="25" t="e">
        <f>IF(ISNA(VLOOKUP(B47,#REF!,3,FALSE))=TRUE,"",VLOOKUP(B47,#REF!,3,FALSE))</f>
        <v>#REF!</v>
      </c>
      <c r="B47" s="14">
        <v>2</v>
      </c>
      <c r="C47" s="14" t="e">
        <f>VLOOKUP(B47,#REF!,6,FALSE)</f>
        <v>#REF!</v>
      </c>
      <c r="D47" s="14" t="e">
        <f>IF(C47="","",VLOOKUP(C47,#REF!,7,FALSE))</f>
        <v>#REF!</v>
      </c>
      <c r="E47" s="14" t="e">
        <f t="shared" si="9"/>
        <v>#REF!</v>
      </c>
      <c r="F47" s="14" t="e">
        <f>IF(E47="","",VLOOKUP(E47,#REF!,7,FALSE))</f>
        <v>#REF!</v>
      </c>
      <c r="G47" s="14" t="e">
        <f t="shared" si="10"/>
        <v>#REF!</v>
      </c>
      <c r="H47" s="14" t="e">
        <f>IF(G47="","",VLOOKUP(G47,#REF!,7,FALSE))</f>
        <v>#REF!</v>
      </c>
      <c r="I47" s="14" t="e">
        <f t="shared" si="11"/>
        <v>#REF!</v>
      </c>
      <c r="J47" s="14" t="e">
        <f>IF(I47="","",VLOOKUP(I47,#REF!,7,FALSE))</f>
        <v>#REF!</v>
      </c>
      <c r="K47" s="14" t="e">
        <f t="shared" si="12"/>
        <v>#REF!</v>
      </c>
      <c r="L47" s="14" t="e">
        <f>IF(K47="","",VLOOKUP(K47,#REF!,7,FALSE))</f>
        <v>#REF!</v>
      </c>
      <c r="M47" s="14" t="e">
        <f t="shared" si="7"/>
        <v>#REF!</v>
      </c>
      <c r="N47" s="14" t="e">
        <f t="shared" si="8"/>
        <v>#REF!</v>
      </c>
    </row>
    <row r="48" spans="1:14" ht="12.75">
      <c r="A48" s="25" t="e">
        <f>IF(ISNA(VLOOKUP(B48,#REF!,3,FALSE))=TRUE,"",VLOOKUP(B48,#REF!,3,FALSE))</f>
        <v>#REF!</v>
      </c>
      <c r="B48" s="14">
        <v>27</v>
      </c>
      <c r="C48" s="14" t="e">
        <f>VLOOKUP(B48,#REF!,6,FALSE)</f>
        <v>#REF!</v>
      </c>
      <c r="D48" s="14" t="e">
        <f>IF(C48="","",VLOOKUP(C48,#REF!,7,FALSE))</f>
        <v>#REF!</v>
      </c>
      <c r="E48" s="14" t="e">
        <f t="shared" si="9"/>
        <v>#REF!</v>
      </c>
      <c r="F48" s="14" t="e">
        <f>IF(E48="","",VLOOKUP(E48,#REF!,7,FALSE))</f>
        <v>#REF!</v>
      </c>
      <c r="G48" s="14" t="e">
        <f t="shared" si="10"/>
        <v>#REF!</v>
      </c>
      <c r="H48" s="14" t="e">
        <f>IF(G48="","",VLOOKUP(G48,#REF!,7,FALSE))</f>
        <v>#REF!</v>
      </c>
      <c r="I48" s="14" t="e">
        <f t="shared" si="11"/>
        <v>#REF!</v>
      </c>
      <c r="J48" s="14" t="e">
        <f>IF(I48="","",VLOOKUP(I48,#REF!,7,FALSE))</f>
        <v>#REF!</v>
      </c>
      <c r="K48" s="14" t="e">
        <f t="shared" si="12"/>
        <v>#REF!</v>
      </c>
      <c r="L48" s="14" t="e">
        <f>IF(K48="","",VLOOKUP(K48,#REF!,7,FALSE))</f>
        <v>#REF!</v>
      </c>
      <c r="M48" s="14" t="e">
        <f t="shared" si="7"/>
        <v>#REF!</v>
      </c>
      <c r="N48" s="14" t="e">
        <f t="shared" si="8"/>
        <v>#REF!</v>
      </c>
    </row>
    <row r="49" spans="1:14" ht="12.75">
      <c r="A49" s="25" t="e">
        <f>IF(ISNA(VLOOKUP(B49,#REF!,3,FALSE))=TRUE,"",VLOOKUP(B49,#REF!,3,FALSE))</f>
        <v>#REF!</v>
      </c>
      <c r="B49" s="14">
        <v>22</v>
      </c>
      <c r="C49" s="14" t="e">
        <f>VLOOKUP(B49,#REF!,6,FALSE)</f>
        <v>#REF!</v>
      </c>
      <c r="D49" s="14" t="e">
        <f>IF(C49="","",VLOOKUP(C49,#REF!,7,FALSE))</f>
        <v>#REF!</v>
      </c>
      <c r="E49" s="14" t="e">
        <f t="shared" si="9"/>
        <v>#REF!</v>
      </c>
      <c r="F49" s="14" t="e">
        <f>IF(E49="","",VLOOKUP(E49,#REF!,7,FALSE))</f>
        <v>#REF!</v>
      </c>
      <c r="G49" s="14" t="e">
        <f t="shared" si="10"/>
        <v>#REF!</v>
      </c>
      <c r="H49" s="14" t="e">
        <f>IF(G49="","",VLOOKUP(G49,#REF!,7,FALSE))</f>
        <v>#REF!</v>
      </c>
      <c r="I49" s="14" t="e">
        <f t="shared" si="11"/>
        <v>#REF!</v>
      </c>
      <c r="J49" s="14" t="e">
        <f>IF(I49="","",VLOOKUP(I49,#REF!,7,FALSE))</f>
        <v>#REF!</v>
      </c>
      <c r="K49" s="14" t="e">
        <f t="shared" si="12"/>
        <v>#REF!</v>
      </c>
      <c r="L49" s="14" t="e">
        <f>IF(K49="","",VLOOKUP(K49,#REF!,7,FALSE))</f>
        <v>#REF!</v>
      </c>
      <c r="M49" s="14" t="e">
        <f t="shared" si="7"/>
        <v>#REF!</v>
      </c>
      <c r="N49" s="14" t="e">
        <f t="shared" si="8"/>
        <v>#REF!</v>
      </c>
    </row>
    <row r="50" spans="1:14" ht="12.75">
      <c r="A50" s="25" t="e">
        <f>IF(ISNA(VLOOKUP(B50,#REF!,3,FALSE))=TRUE,"",VLOOKUP(B50,#REF!,3,FALSE))</f>
        <v>#REF!</v>
      </c>
      <c r="B50" s="14">
        <v>15</v>
      </c>
      <c r="C50" s="14" t="e">
        <f>VLOOKUP(B50,#REF!,6,FALSE)</f>
        <v>#REF!</v>
      </c>
      <c r="D50" s="14" t="e">
        <f>IF(C50="","",VLOOKUP(C50,#REF!,7,FALSE))</f>
        <v>#REF!</v>
      </c>
      <c r="E50" s="14" t="e">
        <f t="shared" si="9"/>
        <v>#REF!</v>
      </c>
      <c r="F50" s="14" t="e">
        <f>IF(E50="","",VLOOKUP(E50,#REF!,7,FALSE))</f>
        <v>#REF!</v>
      </c>
      <c r="G50" s="14" t="e">
        <f t="shared" si="10"/>
        <v>#REF!</v>
      </c>
      <c r="H50" s="14" t="e">
        <f>IF(G50="","",VLOOKUP(G50,#REF!,7,FALSE))</f>
        <v>#REF!</v>
      </c>
      <c r="I50" s="14" t="e">
        <f t="shared" si="11"/>
        <v>#REF!</v>
      </c>
      <c r="J50" s="14" t="e">
        <f>IF(I50="","",VLOOKUP(I50,#REF!,7,FALSE))</f>
        <v>#REF!</v>
      </c>
      <c r="K50" s="14" t="e">
        <f t="shared" si="12"/>
        <v>#REF!</v>
      </c>
      <c r="L50" s="14" t="e">
        <f>IF(K50="","",VLOOKUP(K50,#REF!,7,FALSE))</f>
        <v>#REF!</v>
      </c>
      <c r="M50" s="14" t="e">
        <f t="shared" si="7"/>
        <v>#REF!</v>
      </c>
      <c r="N50" s="14" t="e">
        <f t="shared" si="8"/>
        <v>#REF!</v>
      </c>
    </row>
    <row r="51" spans="1:14" ht="12.75">
      <c r="A51" s="25" t="e">
        <f>IF(ISNA(VLOOKUP(B51,#REF!,3,FALSE))=TRUE,"",VLOOKUP(B51,#REF!,3,FALSE))</f>
        <v>#REF!</v>
      </c>
      <c r="B51" s="14">
        <v>24</v>
      </c>
      <c r="C51" s="14" t="e">
        <f>VLOOKUP(B51,#REF!,6,FALSE)</f>
        <v>#REF!</v>
      </c>
      <c r="D51" s="14" t="e">
        <f>IF(C51="","",VLOOKUP(C51,#REF!,7,FALSE))</f>
        <v>#REF!</v>
      </c>
      <c r="E51" s="14" t="e">
        <f t="shared" si="9"/>
        <v>#REF!</v>
      </c>
      <c r="F51" s="14" t="e">
        <f>IF(E51="","",VLOOKUP(E51,#REF!,7,FALSE))</f>
        <v>#REF!</v>
      </c>
      <c r="G51" s="14" t="e">
        <f t="shared" si="10"/>
        <v>#REF!</v>
      </c>
      <c r="H51" s="14" t="e">
        <f>IF(G51="","",VLOOKUP(G51,#REF!,7,FALSE))</f>
        <v>#REF!</v>
      </c>
      <c r="I51" s="14" t="e">
        <f t="shared" si="11"/>
        <v>#REF!</v>
      </c>
      <c r="J51" s="14" t="e">
        <f>IF(I51="","",VLOOKUP(I51,#REF!,7,FALSE))</f>
        <v>#REF!</v>
      </c>
      <c r="K51" s="14" t="e">
        <f t="shared" si="12"/>
        <v>#REF!</v>
      </c>
      <c r="L51" s="14" t="e">
        <f>IF(K51="","",VLOOKUP(K51,#REF!,7,FALSE))</f>
        <v>#REF!</v>
      </c>
      <c r="M51" s="14" t="e">
        <f t="shared" si="7"/>
        <v>#REF!</v>
      </c>
      <c r="N51" s="14" t="e">
        <f t="shared" si="8"/>
        <v>#REF!</v>
      </c>
    </row>
    <row r="52" spans="1:14" ht="12.75">
      <c r="A52" s="25" t="e">
        <f>IF(ISNA(VLOOKUP(B52,#REF!,3,FALSE))=TRUE,"",VLOOKUP(B52,#REF!,3,FALSE))</f>
        <v>#REF!</v>
      </c>
      <c r="B52" s="14">
        <v>1</v>
      </c>
      <c r="C52" s="14" t="e">
        <f>VLOOKUP(B52,#REF!,6,FALSE)</f>
        <v>#REF!</v>
      </c>
      <c r="D52" s="14" t="e">
        <f>IF(C52="","",VLOOKUP(C52,#REF!,7,FALSE))</f>
        <v>#REF!</v>
      </c>
      <c r="E52" s="14" t="e">
        <f t="shared" si="9"/>
        <v>#REF!</v>
      </c>
      <c r="F52" s="14" t="e">
        <f>IF(E52="","",VLOOKUP(E52,#REF!,7,FALSE))</f>
        <v>#REF!</v>
      </c>
      <c r="G52" s="14" t="e">
        <f t="shared" si="10"/>
        <v>#REF!</v>
      </c>
      <c r="H52" s="14" t="e">
        <f>IF(G52="","",VLOOKUP(G52,#REF!,7,FALSE))</f>
        <v>#REF!</v>
      </c>
      <c r="I52" s="14" t="e">
        <f t="shared" si="11"/>
        <v>#REF!</v>
      </c>
      <c r="J52" s="14" t="e">
        <f>IF(I52="","",VLOOKUP(I52,#REF!,7,FALSE))</f>
        <v>#REF!</v>
      </c>
      <c r="K52" s="14" t="e">
        <f t="shared" si="12"/>
        <v>#REF!</v>
      </c>
      <c r="L52" s="14" t="e">
        <f>IF(K52="","",VLOOKUP(K52,#REF!,7,FALSE))</f>
        <v>#REF!</v>
      </c>
      <c r="M52" s="14" t="e">
        <f t="shared" si="7"/>
        <v>#REF!</v>
      </c>
      <c r="N52" s="14" t="e">
        <f t="shared" si="8"/>
        <v>#REF!</v>
      </c>
    </row>
    <row r="53" spans="1:14" ht="12.75">
      <c r="A53" s="25" t="e">
        <f>IF(ISNA(VLOOKUP(B53,#REF!,3,FALSE))=TRUE,"",VLOOKUP(B53,#REF!,3,FALSE))</f>
        <v>#REF!</v>
      </c>
      <c r="B53" s="14">
        <v>29</v>
      </c>
      <c r="C53" s="14" t="e">
        <f>VLOOKUP(B53,#REF!,6,FALSE)</f>
        <v>#REF!</v>
      </c>
      <c r="D53" s="14" t="e">
        <f>IF(C53="","",VLOOKUP(C53,#REF!,7,FALSE))</f>
        <v>#REF!</v>
      </c>
      <c r="E53" s="14" t="e">
        <f t="shared" si="9"/>
        <v>#REF!</v>
      </c>
      <c r="F53" s="14" t="e">
        <f>IF(E53="","",VLOOKUP(E53,#REF!,7,FALSE))</f>
        <v>#REF!</v>
      </c>
      <c r="G53" s="14" t="e">
        <f t="shared" si="10"/>
        <v>#REF!</v>
      </c>
      <c r="H53" s="14" t="e">
        <f>IF(G53="","",VLOOKUP(G53,#REF!,7,FALSE))</f>
        <v>#REF!</v>
      </c>
      <c r="I53" s="14" t="e">
        <f t="shared" si="11"/>
        <v>#REF!</v>
      </c>
      <c r="J53" s="14" t="e">
        <f>IF(I53="","",VLOOKUP(I53,#REF!,7,FALSE))</f>
        <v>#REF!</v>
      </c>
      <c r="K53" s="14" t="e">
        <f t="shared" si="12"/>
        <v>#REF!</v>
      </c>
      <c r="L53" s="14" t="e">
        <f>IF(K53="","",VLOOKUP(K53,#REF!,7,FALSE))</f>
        <v>#REF!</v>
      </c>
      <c r="M53" s="14" t="e">
        <f t="shared" si="7"/>
        <v>#REF!</v>
      </c>
      <c r="N53" s="14" t="e">
        <f t="shared" si="8"/>
        <v>#REF!</v>
      </c>
    </row>
    <row r="54" spans="1:14" ht="12.75">
      <c r="A54" s="25" t="e">
        <f>IF(ISNA(VLOOKUP(B54,#REF!,3,FALSE))=TRUE,"",VLOOKUP(B54,#REF!,3,FALSE))</f>
        <v>#REF!</v>
      </c>
      <c r="B54" s="14">
        <v>26</v>
      </c>
      <c r="C54" s="14" t="e">
        <f>VLOOKUP(B54,#REF!,6,FALSE)</f>
        <v>#REF!</v>
      </c>
      <c r="D54" s="14" t="e">
        <f>IF(C54="","",VLOOKUP(C54,#REF!,7,FALSE))</f>
        <v>#REF!</v>
      </c>
      <c r="E54" s="14" t="e">
        <f t="shared" si="9"/>
        <v>#REF!</v>
      </c>
      <c r="F54" s="14" t="e">
        <f>IF(E54="","",VLOOKUP(E54,#REF!,7,FALSE))</f>
        <v>#REF!</v>
      </c>
      <c r="G54" s="14" t="e">
        <f t="shared" si="10"/>
        <v>#REF!</v>
      </c>
      <c r="H54" s="14" t="e">
        <f>IF(G54="","",VLOOKUP(G54,#REF!,7,FALSE))</f>
        <v>#REF!</v>
      </c>
      <c r="I54" s="14" t="e">
        <f t="shared" si="11"/>
        <v>#REF!</v>
      </c>
      <c r="J54" s="14" t="e">
        <f>IF(I54="","",VLOOKUP(I54,#REF!,7,FALSE))</f>
        <v>#REF!</v>
      </c>
      <c r="K54" s="14" t="e">
        <f t="shared" si="12"/>
        <v>#REF!</v>
      </c>
      <c r="L54" s="14" t="e">
        <f>IF(K54="","",VLOOKUP(K54,#REF!,7,FALSE))</f>
        <v>#REF!</v>
      </c>
      <c r="M54" s="14" t="e">
        <f t="shared" si="7"/>
        <v>#REF!</v>
      </c>
      <c r="N54" s="14" t="e">
        <f t="shared" si="8"/>
        <v>#REF!</v>
      </c>
    </row>
    <row r="55" spans="1:14" ht="12.75">
      <c r="A55" s="25" t="e">
        <f>IF(ISNA(VLOOKUP(B55,#REF!,3,FALSE))=TRUE,"",VLOOKUP(B55,#REF!,3,FALSE))</f>
        <v>#REF!</v>
      </c>
      <c r="B55" s="14">
        <v>14</v>
      </c>
      <c r="C55" s="14" t="e">
        <f>VLOOKUP(B55,#REF!,6,FALSE)</f>
        <v>#REF!</v>
      </c>
      <c r="D55" s="14" t="e">
        <f>IF(C55="","",VLOOKUP(C55,#REF!,7,FALSE))</f>
        <v>#REF!</v>
      </c>
      <c r="E55" s="14" t="e">
        <f t="shared" si="9"/>
        <v>#REF!</v>
      </c>
      <c r="F55" s="14" t="e">
        <f>IF(E55="","",VLOOKUP(E55,#REF!,7,FALSE))</f>
        <v>#REF!</v>
      </c>
      <c r="G55" s="14" t="e">
        <f t="shared" si="10"/>
        <v>#REF!</v>
      </c>
      <c r="H55" s="14" t="e">
        <f>IF(G55="","",VLOOKUP(G55,#REF!,7,FALSE))</f>
        <v>#REF!</v>
      </c>
      <c r="I55" s="14" t="e">
        <f t="shared" si="11"/>
        <v>#REF!</v>
      </c>
      <c r="J55" s="14" t="e">
        <f>IF(I55="","",VLOOKUP(I55,#REF!,7,FALSE))</f>
        <v>#REF!</v>
      </c>
      <c r="K55" s="14" t="e">
        <f t="shared" si="12"/>
        <v>#REF!</v>
      </c>
      <c r="L55" s="14" t="e">
        <f>IF(K55="","",VLOOKUP(K55,#REF!,7,FALSE))</f>
        <v>#REF!</v>
      </c>
      <c r="M55" s="14" t="e">
        <f t="shared" si="7"/>
        <v>#REF!</v>
      </c>
      <c r="N55" s="14" t="e">
        <f t="shared" si="8"/>
        <v>#REF!</v>
      </c>
    </row>
    <row r="56" spans="1:14" ht="12.75">
      <c r="A56" s="25" t="e">
        <f>IF(ISNA(VLOOKUP(B56,#REF!,3,FALSE))=TRUE,"",VLOOKUP(B56,#REF!,3,FALSE))</f>
        <v>#REF!</v>
      </c>
      <c r="B56" s="14">
        <v>28</v>
      </c>
      <c r="C56" s="14" t="e">
        <f>VLOOKUP(B56,#REF!,6,FALSE)</f>
        <v>#REF!</v>
      </c>
      <c r="D56" s="14" t="e">
        <f>IF(C56="","",VLOOKUP(C56,#REF!,7,FALSE))</f>
        <v>#REF!</v>
      </c>
      <c r="E56" s="14" t="e">
        <f t="shared" si="9"/>
        <v>#REF!</v>
      </c>
      <c r="F56" s="14" t="e">
        <f>IF(E56="","",VLOOKUP(E56,#REF!,7,FALSE))</f>
        <v>#REF!</v>
      </c>
      <c r="G56" s="14" t="e">
        <f t="shared" si="10"/>
        <v>#REF!</v>
      </c>
      <c r="H56" s="14" t="e">
        <f>IF(G56="","",VLOOKUP(G56,#REF!,7,FALSE))</f>
        <v>#REF!</v>
      </c>
      <c r="I56" s="14" t="e">
        <f t="shared" si="11"/>
        <v>#REF!</v>
      </c>
      <c r="J56" s="14" t="e">
        <f>IF(I56="","",VLOOKUP(I56,#REF!,7,FALSE))</f>
        <v>#REF!</v>
      </c>
      <c r="K56" s="14" t="e">
        <f t="shared" si="12"/>
        <v>#REF!</v>
      </c>
      <c r="L56" s="14" t="e">
        <f>IF(K56="","",VLOOKUP(K56,#REF!,7,FALSE))</f>
        <v>#REF!</v>
      </c>
      <c r="M56" s="14" t="e">
        <f t="shared" si="7"/>
        <v>#REF!</v>
      </c>
      <c r="N56" s="14" t="e">
        <f t="shared" si="8"/>
        <v>#REF!</v>
      </c>
    </row>
    <row r="57" spans="1:14" ht="12.75">
      <c r="A57" s="25" t="e">
        <f>IF(ISNA(VLOOKUP(B57,#REF!,3,FALSE))=TRUE,"",VLOOKUP(B57,#REF!,3,FALSE))</f>
        <v>#REF!</v>
      </c>
      <c r="B57" s="14">
        <v>4</v>
      </c>
      <c r="C57" s="14" t="e">
        <f>VLOOKUP(B57,#REF!,6,FALSE)</f>
        <v>#REF!</v>
      </c>
      <c r="D57" s="14" t="e">
        <f>IF(C57="","",VLOOKUP(C57,#REF!,7,FALSE))</f>
        <v>#REF!</v>
      </c>
      <c r="E57" s="14" t="e">
        <f t="shared" si="9"/>
        <v>#REF!</v>
      </c>
      <c r="F57" s="14" t="e">
        <f>IF(E57="","",VLOOKUP(E57,#REF!,7,FALSE))</f>
        <v>#REF!</v>
      </c>
      <c r="G57" s="14" t="e">
        <f t="shared" si="10"/>
        <v>#REF!</v>
      </c>
      <c r="H57" s="14" t="e">
        <f>IF(G57="","",VLOOKUP(G57,#REF!,7,FALSE))</f>
        <v>#REF!</v>
      </c>
      <c r="I57" s="14" t="e">
        <f t="shared" si="11"/>
        <v>#REF!</v>
      </c>
      <c r="J57" s="14" t="e">
        <f>IF(I57="","",VLOOKUP(I57,#REF!,7,FALSE))</f>
        <v>#REF!</v>
      </c>
      <c r="K57" s="14" t="e">
        <f t="shared" si="12"/>
        <v>#REF!</v>
      </c>
      <c r="L57" s="14" t="e">
        <f>IF(K57="","",VLOOKUP(K57,#REF!,7,FALSE))</f>
        <v>#REF!</v>
      </c>
      <c r="M57" s="14" t="e">
        <f t="shared" si="7"/>
        <v>#REF!</v>
      </c>
      <c r="N57" s="14" t="e">
        <f t="shared" si="8"/>
        <v>#REF!</v>
      </c>
    </row>
    <row r="58" spans="1:14" ht="12.75">
      <c r="A58" s="25" t="e">
        <f>IF(ISNA(VLOOKUP(B58,#REF!,3,FALSE))=TRUE,"",VLOOKUP(B58,#REF!,3,FALSE))</f>
        <v>#REF!</v>
      </c>
      <c r="B58" s="14">
        <v>21</v>
      </c>
      <c r="C58" s="14" t="e">
        <f>VLOOKUP(B58,#REF!,6,FALSE)</f>
        <v>#REF!</v>
      </c>
      <c r="D58" s="14" t="e">
        <f>IF(C58="","",VLOOKUP(C58,#REF!,7,FALSE))</f>
        <v>#REF!</v>
      </c>
      <c r="E58" s="14" t="e">
        <f t="shared" si="9"/>
        <v>#REF!</v>
      </c>
      <c r="F58" s="14" t="e">
        <f>IF(E58="","",VLOOKUP(E58,#REF!,7,FALSE))</f>
        <v>#REF!</v>
      </c>
      <c r="G58" s="14" t="e">
        <f t="shared" si="10"/>
        <v>#REF!</v>
      </c>
      <c r="H58" s="14" t="e">
        <f>IF(G58="","",VLOOKUP(G58,#REF!,7,FALSE))</f>
        <v>#REF!</v>
      </c>
      <c r="I58" s="14" t="e">
        <f t="shared" si="11"/>
        <v>#REF!</v>
      </c>
      <c r="J58" s="14" t="e">
        <f>IF(I58="","",VLOOKUP(I58,#REF!,7,FALSE))</f>
        <v>#REF!</v>
      </c>
      <c r="K58" s="14" t="e">
        <f t="shared" si="12"/>
        <v>#REF!</v>
      </c>
      <c r="L58" s="14" t="e">
        <f>IF(K58="","",VLOOKUP(K58,#REF!,7,FALSE))</f>
        <v>#REF!</v>
      </c>
      <c r="M58" s="14" t="e">
        <f t="shared" si="7"/>
        <v>#REF!</v>
      </c>
      <c r="N58" s="14" t="e">
        <f t="shared" si="8"/>
        <v>#REF!</v>
      </c>
    </row>
    <row r="59" spans="1:14" ht="12.75">
      <c r="A59" s="25" t="e">
        <f>IF(ISNA(VLOOKUP(B59,#REF!,3,FALSE))=TRUE,"",VLOOKUP(B59,#REF!,3,FALSE))</f>
        <v>#REF!</v>
      </c>
      <c r="B59" s="14">
        <v>17</v>
      </c>
      <c r="C59" s="14" t="e">
        <f>VLOOKUP(B59,#REF!,6,FALSE)</f>
        <v>#REF!</v>
      </c>
      <c r="D59" s="14" t="e">
        <f>IF(C59="","",VLOOKUP(C59,#REF!,7,FALSE))</f>
        <v>#REF!</v>
      </c>
      <c r="E59" s="14" t="e">
        <f t="shared" si="9"/>
        <v>#REF!</v>
      </c>
      <c r="F59" s="14" t="e">
        <f>IF(E59="","",VLOOKUP(E59,#REF!,7,FALSE))</f>
        <v>#REF!</v>
      </c>
      <c r="G59" s="14" t="e">
        <f t="shared" si="10"/>
        <v>#REF!</v>
      </c>
      <c r="H59" s="14" t="e">
        <f>IF(G59="","",VLOOKUP(G59,#REF!,7,FALSE))</f>
        <v>#REF!</v>
      </c>
      <c r="I59" s="14" t="e">
        <f t="shared" si="11"/>
        <v>#REF!</v>
      </c>
      <c r="J59" s="14" t="e">
        <f>IF(I59="","",VLOOKUP(I59,#REF!,7,FALSE))</f>
        <v>#REF!</v>
      </c>
      <c r="K59" s="14" t="e">
        <f t="shared" si="12"/>
        <v>#REF!</v>
      </c>
      <c r="L59" s="14" t="e">
        <f>IF(K59="","",VLOOKUP(K59,#REF!,7,FALSE))</f>
        <v>#REF!</v>
      </c>
      <c r="M59" s="14" t="e">
        <f t="shared" si="7"/>
        <v>#REF!</v>
      </c>
      <c r="N59" s="14" t="e">
        <f t="shared" si="8"/>
        <v>#REF!</v>
      </c>
    </row>
    <row r="60" spans="1:14" ht="12.75">
      <c r="A60" s="25" t="e">
        <f>IF(ISNA(VLOOKUP(B60,#REF!,3,FALSE))=TRUE,"",VLOOKUP(B60,#REF!,3,FALSE))</f>
        <v>#REF!</v>
      </c>
      <c r="B60" s="14">
        <v>16</v>
      </c>
      <c r="C60" s="14" t="e">
        <f>VLOOKUP(B60,#REF!,6,FALSE)</f>
        <v>#REF!</v>
      </c>
      <c r="D60" s="14" t="e">
        <f>IF(C60="","",VLOOKUP(C60,#REF!,7,FALSE))</f>
        <v>#REF!</v>
      </c>
      <c r="E60" s="14" t="e">
        <f t="shared" si="9"/>
        <v>#REF!</v>
      </c>
      <c r="F60" s="14" t="e">
        <f>IF(E60="","",VLOOKUP(E60,#REF!,7,FALSE))</f>
        <v>#REF!</v>
      </c>
      <c r="G60" s="14" t="e">
        <f t="shared" si="10"/>
        <v>#REF!</v>
      </c>
      <c r="H60" s="14" t="e">
        <f>IF(G60="","",VLOOKUP(G60,#REF!,7,FALSE))</f>
        <v>#REF!</v>
      </c>
      <c r="I60" s="14" t="e">
        <f t="shared" si="11"/>
        <v>#REF!</v>
      </c>
      <c r="J60" s="14" t="e">
        <f>IF(I60="","",VLOOKUP(I60,#REF!,7,FALSE))</f>
        <v>#REF!</v>
      </c>
      <c r="K60" s="14" t="e">
        <f t="shared" si="12"/>
        <v>#REF!</v>
      </c>
      <c r="L60" s="14" t="e">
        <f>IF(K60="","",VLOOKUP(K60,#REF!,7,FALSE))</f>
        <v>#REF!</v>
      </c>
      <c r="M60" s="14" t="e">
        <f t="shared" si="7"/>
        <v>#REF!</v>
      </c>
      <c r="N60" s="14" t="e">
        <f t="shared" si="8"/>
        <v>#REF!</v>
      </c>
    </row>
    <row r="61" spans="1:14" ht="12.75">
      <c r="A61" s="25" t="e">
        <f>IF(ISNA(VLOOKUP(B61,#REF!,3,FALSE))=TRUE,"",VLOOKUP(B61,#REF!,3,FALSE))</f>
        <v>#REF!</v>
      </c>
      <c r="B61" s="14">
        <v>25</v>
      </c>
      <c r="C61" s="14" t="e">
        <f>VLOOKUP(B61,#REF!,6,FALSE)</f>
        <v>#REF!</v>
      </c>
      <c r="D61" s="14" t="e">
        <f>IF(C61="","",VLOOKUP(C61,#REF!,7,FALSE))</f>
        <v>#REF!</v>
      </c>
      <c r="E61" s="14" t="e">
        <f t="shared" si="9"/>
        <v>#REF!</v>
      </c>
      <c r="F61" s="14" t="e">
        <f>IF(E61="","",VLOOKUP(E61,#REF!,7,FALSE))</f>
        <v>#REF!</v>
      </c>
      <c r="G61" s="14" t="e">
        <f t="shared" si="10"/>
        <v>#REF!</v>
      </c>
      <c r="H61" s="14" t="e">
        <f>IF(G61="","",VLOOKUP(G61,#REF!,7,FALSE))</f>
        <v>#REF!</v>
      </c>
      <c r="I61" s="14" t="e">
        <f t="shared" si="11"/>
        <v>#REF!</v>
      </c>
      <c r="J61" s="14" t="e">
        <f>IF(I61="","",VLOOKUP(I61,#REF!,7,FALSE))</f>
        <v>#REF!</v>
      </c>
      <c r="K61" s="14" t="e">
        <f t="shared" si="12"/>
        <v>#REF!</v>
      </c>
      <c r="L61" s="14" t="e">
        <f>IF(K61="","",VLOOKUP(K61,#REF!,7,FALSE))</f>
        <v>#REF!</v>
      </c>
      <c r="M61" s="14" t="e">
        <f t="shared" si="7"/>
        <v>#REF!</v>
      </c>
      <c r="N61" s="14" t="e">
        <f t="shared" si="8"/>
        <v>#REF!</v>
      </c>
    </row>
    <row r="62" spans="1:14" ht="12.75">
      <c r="A62" s="25" t="e">
        <f>IF(ISNA(VLOOKUP(B62,#REF!,3,FALSE))=TRUE,"",VLOOKUP(B62,#REF!,3,FALSE))</f>
        <v>#REF!</v>
      </c>
      <c r="B62" s="14">
        <v>19</v>
      </c>
      <c r="C62" s="14" t="e">
        <f>VLOOKUP(B62,#REF!,6,FALSE)</f>
        <v>#REF!</v>
      </c>
      <c r="D62" s="14" t="e">
        <f>IF(C62="","",VLOOKUP(C62,#REF!,7,FALSE))</f>
        <v>#REF!</v>
      </c>
      <c r="E62" s="14" t="e">
        <f t="shared" si="9"/>
        <v>#REF!</v>
      </c>
      <c r="F62" s="14" t="e">
        <f>IF(E62="","",VLOOKUP(E62,#REF!,7,FALSE))</f>
        <v>#REF!</v>
      </c>
      <c r="G62" s="14" t="e">
        <f t="shared" si="10"/>
        <v>#REF!</v>
      </c>
      <c r="H62" s="14" t="e">
        <f>IF(G62="","",VLOOKUP(G62,#REF!,7,FALSE))</f>
        <v>#REF!</v>
      </c>
      <c r="I62" s="14" t="e">
        <f t="shared" si="11"/>
        <v>#REF!</v>
      </c>
      <c r="J62" s="14" t="e">
        <f>IF(I62="","",VLOOKUP(I62,#REF!,7,FALSE))</f>
        <v>#REF!</v>
      </c>
      <c r="K62" s="14" t="e">
        <f t="shared" si="12"/>
        <v>#REF!</v>
      </c>
      <c r="L62" s="14" t="e">
        <f>IF(K62="","",VLOOKUP(K62,#REF!,7,FALSE))</f>
        <v>#REF!</v>
      </c>
      <c r="M62" s="14" t="e">
        <f>IF(B62="","",(D62+F62+H62+J62+L62))</f>
        <v>#REF!</v>
      </c>
      <c r="N62" s="14" t="e">
        <f t="shared" si="8"/>
        <v>#REF!</v>
      </c>
    </row>
    <row r="63" spans="1:14" ht="12.75">
      <c r="A63" s="25" t="e">
        <f>IF(ISNA(VLOOKUP(B63,#REF!,3,FALSE))=TRUE,"",VLOOKUP(B63,#REF!,3,FALSE))</f>
        <v>#REF!</v>
      </c>
      <c r="B63" s="14">
        <v>3</v>
      </c>
      <c r="C63" s="14" t="e">
        <f>VLOOKUP(B63,#REF!,6,FALSE)</f>
        <v>#REF!</v>
      </c>
      <c r="D63" s="14" t="e">
        <f>IF(C63="","",VLOOKUP(C63,#REF!,7,FALSE))</f>
        <v>#REF!</v>
      </c>
      <c r="E63" s="14" t="e">
        <f t="shared" si="9"/>
        <v>#REF!</v>
      </c>
      <c r="F63" s="14" t="e">
        <f>IF(E63="","",VLOOKUP(E63,#REF!,7,FALSE))</f>
        <v>#REF!</v>
      </c>
      <c r="G63" s="14" t="e">
        <f t="shared" si="10"/>
        <v>#REF!</v>
      </c>
      <c r="H63" s="14" t="e">
        <f>IF(G63="","",VLOOKUP(G63,#REF!,7,FALSE))</f>
        <v>#REF!</v>
      </c>
      <c r="I63" s="14" t="e">
        <f t="shared" si="11"/>
        <v>#REF!</v>
      </c>
      <c r="J63" s="14" t="e">
        <f>IF(I63="","",VLOOKUP(I63,#REF!,7,FALSE))</f>
        <v>#REF!</v>
      </c>
      <c r="K63" s="14" t="e">
        <f t="shared" si="12"/>
        <v>#REF!</v>
      </c>
      <c r="L63" s="14" t="e">
        <f>IF(K63="","",VLOOKUP(K63,#REF!,7,FALSE))</f>
        <v>#REF!</v>
      </c>
      <c r="M63" s="14" t="e">
        <f t="shared" si="7"/>
        <v>#REF!</v>
      </c>
      <c r="N63" s="14" t="e">
        <f t="shared" si="8"/>
        <v>#REF!</v>
      </c>
    </row>
    <row r="64" spans="1:14" ht="12.75">
      <c r="A64" s="25" t="e">
        <f>IF(ISNA(VLOOKUP(B64,#REF!,3,FALSE))=TRUE,"",VLOOKUP(B64,#REF!,3,FALSE))</f>
        <v>#REF!</v>
      </c>
      <c r="B64" s="14">
        <v>5</v>
      </c>
      <c r="C64" s="14" t="e">
        <f>VLOOKUP(B64,#REF!,6,FALSE)</f>
        <v>#REF!</v>
      </c>
      <c r="D64" s="14" t="e">
        <f>IF(C64="","",VLOOKUP(C64,#REF!,7,FALSE))</f>
        <v>#REF!</v>
      </c>
      <c r="E64" s="14" t="e">
        <f t="shared" si="9"/>
        <v>#REF!</v>
      </c>
      <c r="F64" s="14" t="e">
        <f>IF(E64="","",VLOOKUP(E64,#REF!,7,FALSE))</f>
        <v>#REF!</v>
      </c>
      <c r="G64" s="14" t="e">
        <f t="shared" si="10"/>
        <v>#REF!</v>
      </c>
      <c r="H64" s="14" t="e">
        <f>IF(G64="","",VLOOKUP(G64,#REF!,7,FALSE))</f>
        <v>#REF!</v>
      </c>
      <c r="I64" s="14" t="e">
        <f t="shared" si="11"/>
        <v>#REF!</v>
      </c>
      <c r="J64" s="14" t="e">
        <f>IF(I64="","",VLOOKUP(I64,#REF!,7,FALSE))</f>
        <v>#REF!</v>
      </c>
      <c r="K64" s="14" t="e">
        <f t="shared" si="12"/>
        <v>#REF!</v>
      </c>
      <c r="L64" s="14" t="e">
        <f>IF(K64="","",VLOOKUP(K64,#REF!,7,FALSE))</f>
        <v>#REF!</v>
      </c>
      <c r="M64" s="14" t="e">
        <f t="shared" si="7"/>
        <v>#REF!</v>
      </c>
      <c r="N64" s="14" t="e">
        <f t="shared" si="8"/>
        <v>#REF!</v>
      </c>
    </row>
    <row r="65" spans="1:14" ht="12.75">
      <c r="A65" s="25" t="e">
        <f>IF(ISNA(VLOOKUP(B65,#REF!,3,FALSE))=TRUE,"",VLOOKUP(B65,#REF!,3,FALSE))</f>
        <v>#REF!</v>
      </c>
      <c r="B65" s="14">
        <v>6</v>
      </c>
      <c r="C65" s="14" t="e">
        <f>VLOOKUP(B65,#REF!,6,FALSE)</f>
        <v>#REF!</v>
      </c>
      <c r="D65" s="14" t="e">
        <f>IF(C65="","",VLOOKUP(C65,#REF!,7,FALSE))</f>
        <v>#REF!</v>
      </c>
      <c r="E65" s="14" t="e">
        <f t="shared" si="9"/>
        <v>#REF!</v>
      </c>
      <c r="F65" s="14" t="e">
        <f>IF(E65="","",VLOOKUP(E65,#REF!,7,FALSE))</f>
        <v>#REF!</v>
      </c>
      <c r="G65" s="14" t="e">
        <f t="shared" si="10"/>
        <v>#REF!</v>
      </c>
      <c r="H65" s="14" t="e">
        <f>IF(G65="","",VLOOKUP(G65,#REF!,7,FALSE))</f>
        <v>#REF!</v>
      </c>
      <c r="I65" s="14" t="e">
        <f t="shared" si="11"/>
        <v>#REF!</v>
      </c>
      <c r="J65" s="14" t="e">
        <f>IF(I65="","",VLOOKUP(I65,#REF!,7,FALSE))</f>
        <v>#REF!</v>
      </c>
      <c r="K65" s="14" t="e">
        <f t="shared" si="12"/>
        <v>#REF!</v>
      </c>
      <c r="L65" s="14" t="e">
        <f>IF(K65="","",VLOOKUP(K65,#REF!,7,FALSE))</f>
        <v>#REF!</v>
      </c>
      <c r="M65" s="14" t="e">
        <f t="shared" si="7"/>
        <v>#REF!</v>
      </c>
      <c r="N65" s="14" t="e">
        <f t="shared" si="8"/>
        <v>#REF!</v>
      </c>
    </row>
    <row r="66" spans="1:14" ht="12.75">
      <c r="A66" s="25" t="e">
        <f>IF(ISNA(VLOOKUP(B66,#REF!,3,FALSE))=TRUE,"",VLOOKUP(B66,#REF!,3,FALSE))</f>
        <v>#REF!</v>
      </c>
      <c r="B66" s="14">
        <v>7</v>
      </c>
      <c r="C66" s="14" t="e">
        <f>VLOOKUP(B66,#REF!,6,FALSE)</f>
        <v>#REF!</v>
      </c>
      <c r="D66" s="14" t="e">
        <f>IF(C66="","",VLOOKUP(C66,#REF!,7,FALSE))</f>
        <v>#REF!</v>
      </c>
      <c r="E66" s="14" t="e">
        <f t="shared" si="9"/>
        <v>#REF!</v>
      </c>
      <c r="F66" s="14" t="e">
        <f>IF(E66="","",VLOOKUP(E66,#REF!,7,FALSE))</f>
        <v>#REF!</v>
      </c>
      <c r="G66" s="14" t="e">
        <f t="shared" si="10"/>
        <v>#REF!</v>
      </c>
      <c r="H66" s="14" t="e">
        <f>IF(G66="","",VLOOKUP(G66,#REF!,7,FALSE))</f>
        <v>#REF!</v>
      </c>
      <c r="I66" s="14" t="e">
        <f t="shared" si="11"/>
        <v>#REF!</v>
      </c>
      <c r="J66" s="14" t="e">
        <f>IF(I66="","",VLOOKUP(I66,#REF!,7,FALSE))</f>
        <v>#REF!</v>
      </c>
      <c r="K66" s="14" t="e">
        <f t="shared" si="12"/>
        <v>#REF!</v>
      </c>
      <c r="L66" s="14" t="e">
        <f>IF(K66="","",VLOOKUP(K66,#REF!,7,FALSE))</f>
        <v>#REF!</v>
      </c>
      <c r="M66" s="14" t="e">
        <f t="shared" si="7"/>
        <v>#REF!</v>
      </c>
      <c r="N66" s="14" t="e">
        <f t="shared" si="8"/>
        <v>#REF!</v>
      </c>
    </row>
    <row r="67" spans="1:14" ht="12.75" hidden="1">
      <c r="A67" s="25" t="e">
        <f>IF(ISNA(VLOOKUP(B67,#REF!,3,FALSE))=TRUE,"",VLOOKUP(B67,#REF!,3,FALSE))</f>
        <v>#REF!</v>
      </c>
      <c r="B67" s="14">
        <v>8</v>
      </c>
      <c r="C67" s="14" t="e">
        <f>VLOOKUP(B67,#REF!,6,FALSE)</f>
        <v>#REF!</v>
      </c>
      <c r="D67" s="14" t="e">
        <f>IF(C67="","",VLOOKUP(C67,#REF!,7,FALSE))</f>
        <v>#REF!</v>
      </c>
      <c r="E67" s="14" t="e">
        <f t="shared" si="9"/>
        <v>#REF!</v>
      </c>
      <c r="F67" s="14" t="e">
        <f>IF(E67="","",VLOOKUP(E67,#REF!,7,FALSE))</f>
        <v>#REF!</v>
      </c>
      <c r="G67" s="14" t="e">
        <f t="shared" si="10"/>
        <v>#REF!</v>
      </c>
      <c r="H67" s="14" t="e">
        <f>IF(G67="","",VLOOKUP(G67,#REF!,7,FALSE))</f>
        <v>#REF!</v>
      </c>
      <c r="I67" s="14" t="e">
        <f t="shared" si="11"/>
        <v>#REF!</v>
      </c>
      <c r="J67" s="14" t="e">
        <f>IF(I67="","",VLOOKUP(I67,#REF!,7,FALSE))</f>
        <v>#REF!</v>
      </c>
      <c r="K67" s="14" t="e">
        <f t="shared" si="12"/>
        <v>#REF!</v>
      </c>
      <c r="L67" s="14" t="e">
        <f>IF(K67="","",VLOOKUP(K67,#REF!,7,FALSE))</f>
        <v>#REF!</v>
      </c>
      <c r="M67" s="14" t="e">
        <f t="shared" si="7"/>
        <v>#REF!</v>
      </c>
      <c r="N67" s="14" t="e">
        <f t="shared" si="8"/>
        <v>#REF!</v>
      </c>
    </row>
    <row r="68" spans="1:14" ht="12.75" hidden="1">
      <c r="A68" s="25" t="e">
        <f>IF(ISNA(VLOOKUP(B68,#REF!,3,FALSE))=TRUE,"",VLOOKUP(B68,#REF!,3,FALSE))</f>
        <v>#REF!</v>
      </c>
      <c r="B68" s="14">
        <v>13</v>
      </c>
      <c r="C68" s="14" t="e">
        <f>VLOOKUP(B68,#REF!,6,FALSE)</f>
        <v>#REF!</v>
      </c>
      <c r="D68" s="14" t="e">
        <f>IF(C68="","",VLOOKUP(C68,#REF!,7,FALSE))</f>
        <v>#REF!</v>
      </c>
      <c r="E68" s="14" t="e">
        <f t="shared" si="9"/>
        <v>#REF!</v>
      </c>
      <c r="F68" s="14" t="e">
        <f>IF(E68="","",VLOOKUP(E68,#REF!,7,FALSE))</f>
        <v>#REF!</v>
      </c>
      <c r="G68" s="14" t="e">
        <f t="shared" si="10"/>
        <v>#REF!</v>
      </c>
      <c r="H68" s="14" t="e">
        <f>IF(G68="","",VLOOKUP(G68,#REF!,7,FALSE))</f>
        <v>#REF!</v>
      </c>
      <c r="I68" s="14" t="e">
        <f t="shared" si="11"/>
        <v>#REF!</v>
      </c>
      <c r="J68" s="14" t="e">
        <f>IF(I68="","",VLOOKUP(I68,#REF!,7,FALSE))</f>
        <v>#REF!</v>
      </c>
      <c r="K68" s="14" t="e">
        <f t="shared" si="12"/>
        <v>#REF!</v>
      </c>
      <c r="L68" s="14" t="e">
        <f>IF(K68="","",VLOOKUP(K68,#REF!,7,FALSE))</f>
        <v>#REF!</v>
      </c>
      <c r="M68" s="14" t="e">
        <f t="shared" si="7"/>
        <v>#REF!</v>
      </c>
      <c r="N68" s="14" t="e">
        <f t="shared" si="8"/>
        <v>#REF!</v>
      </c>
    </row>
    <row r="69" spans="1:14" ht="12.75">
      <c r="A69" s="25" t="e">
        <f>IF(ISNA(VLOOKUP(B69,#REF!,3,FALSE))=TRUE,"",VLOOKUP(B69,#REF!,3,FALSE))</f>
        <v>#REF!</v>
      </c>
      <c r="B69" s="14">
        <v>18</v>
      </c>
      <c r="C69" s="14" t="e">
        <f>VLOOKUP(B69,#REF!,6,FALSE)</f>
        <v>#REF!</v>
      </c>
      <c r="D69" s="14" t="e">
        <f>IF(C69="","",VLOOKUP(C69,#REF!,7,FALSE))</f>
        <v>#REF!</v>
      </c>
      <c r="E69" s="14" t="e">
        <f t="shared" si="9"/>
        <v>#REF!</v>
      </c>
      <c r="F69" s="14" t="e">
        <f>IF(E69="","",VLOOKUP(E69,#REF!,7,FALSE))</f>
        <v>#REF!</v>
      </c>
      <c r="G69" s="14" t="e">
        <f t="shared" si="10"/>
        <v>#REF!</v>
      </c>
      <c r="H69" s="14" t="e">
        <f>IF(G69="","",VLOOKUP(G69,#REF!,7,FALSE))</f>
        <v>#REF!</v>
      </c>
      <c r="I69" s="14" t="e">
        <f t="shared" si="11"/>
        <v>#REF!</v>
      </c>
      <c r="J69" s="14" t="e">
        <f>IF(I69="","",VLOOKUP(I69,#REF!,7,FALSE))</f>
        <v>#REF!</v>
      </c>
      <c r="K69" s="14" t="e">
        <f t="shared" si="12"/>
        <v>#REF!</v>
      </c>
      <c r="L69" s="14" t="e">
        <f>IF(K69="","",VLOOKUP(K69,#REF!,7,FALSE))</f>
        <v>#REF!</v>
      </c>
      <c r="M69" s="14" t="e">
        <f t="shared" si="7"/>
        <v>#REF!</v>
      </c>
      <c r="N69" s="14" t="e">
        <f t="shared" si="8"/>
        <v>#REF!</v>
      </c>
    </row>
    <row r="70" spans="1:14" ht="12.75">
      <c r="A70" s="25" t="e">
        <f>IF(ISNA(VLOOKUP(B70,#REF!,3,FALSE))=TRUE,"",VLOOKUP(B70,#REF!,3,FALSE))</f>
        <v>#REF!</v>
      </c>
      <c r="B70" s="14">
        <v>23</v>
      </c>
      <c r="C70" s="14" t="e">
        <f>VLOOKUP(B70,#REF!,6,FALSE)</f>
        <v>#REF!</v>
      </c>
      <c r="D70" s="14" t="e">
        <f>IF(C70="","",VLOOKUP(C70,#REF!,7,FALSE))</f>
        <v>#REF!</v>
      </c>
      <c r="E70" s="14" t="e">
        <f t="shared" si="9"/>
        <v>#REF!</v>
      </c>
      <c r="F70" s="14" t="e">
        <f>IF(E70="","",VLOOKUP(E70,#REF!,7,FALSE))</f>
        <v>#REF!</v>
      </c>
      <c r="G70" s="14" t="e">
        <f t="shared" si="10"/>
        <v>#REF!</v>
      </c>
      <c r="H70" s="14" t="e">
        <f>IF(G70="","",VLOOKUP(G70,#REF!,7,FALSE))</f>
        <v>#REF!</v>
      </c>
      <c r="I70" s="14" t="e">
        <f t="shared" si="11"/>
        <v>#REF!</v>
      </c>
      <c r="J70" s="14" t="e">
        <f>IF(I70="","",VLOOKUP(I70,#REF!,7,FALSE))</f>
        <v>#REF!</v>
      </c>
      <c r="K70" s="14" t="e">
        <f t="shared" si="12"/>
        <v>#REF!</v>
      </c>
      <c r="L70" s="14" t="e">
        <f>IF(K70="","",VLOOKUP(K70,#REF!,7,FALSE))</f>
        <v>#REF!</v>
      </c>
      <c r="M70" s="14" t="e">
        <f t="shared" si="7"/>
        <v>#REF!</v>
      </c>
      <c r="N70" s="14" t="e">
        <f t="shared" si="8"/>
        <v>#REF!</v>
      </c>
    </row>
    <row r="71" spans="1:14" ht="12.75">
      <c r="A71" s="2" t="s">
        <v>76</v>
      </c>
      <c r="B71" s="15"/>
      <c r="C71" s="16" t="s">
        <v>34</v>
      </c>
      <c r="D71" s="15"/>
      <c r="E71" s="16" t="s">
        <v>32</v>
      </c>
      <c r="F71" s="15"/>
      <c r="G71" s="16" t="s">
        <v>70</v>
      </c>
      <c r="H71" s="15"/>
      <c r="I71" s="16" t="s">
        <v>26</v>
      </c>
      <c r="J71" s="15"/>
      <c r="K71" s="16" t="s">
        <v>28</v>
      </c>
      <c r="L71" s="15"/>
      <c r="M71" s="17"/>
      <c r="N71" s="18"/>
    </row>
    <row r="72" spans="1:14" ht="12.75">
      <c r="A72" s="2" t="s">
        <v>76</v>
      </c>
      <c r="B72" s="15"/>
      <c r="C72" s="63"/>
      <c r="D72" s="64"/>
      <c r="E72" s="16" t="s">
        <v>39</v>
      </c>
      <c r="F72" s="15"/>
      <c r="G72" s="63"/>
      <c r="H72" s="64"/>
      <c r="I72" s="63"/>
      <c r="J72" s="64"/>
      <c r="K72" s="63"/>
      <c r="L72" s="64"/>
      <c r="M72" s="19"/>
      <c r="N72" s="20"/>
    </row>
    <row r="73" spans="1:14" ht="12.75">
      <c r="A73" s="2" t="s">
        <v>77</v>
      </c>
      <c r="B73" s="15"/>
      <c r="C73" s="16" t="s">
        <v>68</v>
      </c>
      <c r="D73" s="15"/>
      <c r="E73" s="63"/>
      <c r="F73" s="64"/>
      <c r="G73" s="16" t="s">
        <v>37</v>
      </c>
      <c r="H73" s="15"/>
      <c r="I73" s="16" t="s">
        <v>74</v>
      </c>
      <c r="J73" s="15"/>
      <c r="K73" s="16" t="s">
        <v>35</v>
      </c>
      <c r="L73" s="15"/>
      <c r="M73" s="19"/>
      <c r="N73" s="20"/>
    </row>
    <row r="74" spans="1:14" ht="12.75">
      <c r="A74" s="2" t="s">
        <v>78</v>
      </c>
      <c r="B74" s="15"/>
      <c r="C74" s="16" t="s">
        <v>36</v>
      </c>
      <c r="D74" s="15"/>
      <c r="E74" s="16" t="s">
        <v>33</v>
      </c>
      <c r="F74" s="15"/>
      <c r="G74" s="16" t="s">
        <v>66</v>
      </c>
      <c r="H74" s="15"/>
      <c r="I74" s="16" t="s">
        <v>71</v>
      </c>
      <c r="J74" s="15"/>
      <c r="K74" s="16" t="s">
        <v>31</v>
      </c>
      <c r="L74" s="15"/>
      <c r="M74" s="19"/>
      <c r="N74" s="20"/>
    </row>
    <row r="75" spans="1:14" ht="12.75">
      <c r="A75" s="2" t="s">
        <v>78</v>
      </c>
      <c r="B75" s="15"/>
      <c r="C75" s="16" t="s">
        <v>67</v>
      </c>
      <c r="D75" s="15"/>
      <c r="E75" s="63"/>
      <c r="F75" s="64"/>
      <c r="G75" s="63"/>
      <c r="H75" s="64"/>
      <c r="I75" s="63"/>
      <c r="J75" s="64"/>
      <c r="K75" s="63"/>
      <c r="L75" s="64"/>
      <c r="M75" s="20"/>
      <c r="N75" s="20"/>
    </row>
    <row r="76" spans="1:19" ht="46.5" customHeight="1">
      <c r="A76" s="9" t="s">
        <v>22</v>
      </c>
      <c r="B76" s="7"/>
      <c r="C76" s="7"/>
      <c r="D76" s="7"/>
      <c r="E76" s="7"/>
      <c r="F76" s="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6" ht="23.25" customHeight="1">
      <c r="A77" s="61" t="s">
        <v>0</v>
      </c>
      <c r="B77" s="62" t="s">
        <v>1</v>
      </c>
      <c r="C77" s="62" t="s">
        <v>8</v>
      </c>
      <c r="D77" s="62" t="s">
        <v>13</v>
      </c>
      <c r="E77" s="62" t="s">
        <v>20</v>
      </c>
      <c r="F77" s="62" t="s">
        <v>15</v>
      </c>
    </row>
    <row r="78" spans="1:6" ht="20.25" customHeight="1">
      <c r="A78" s="61"/>
      <c r="B78" s="62"/>
      <c r="C78" s="62"/>
      <c r="D78" s="62"/>
      <c r="E78" s="62"/>
      <c r="F78" s="62"/>
    </row>
    <row r="79" spans="1:6" ht="23.25" customHeight="1">
      <c r="A79" s="26" t="e">
        <f>IF(ISNA(VLOOKUP(B79,#REF!,3,FALSE))=TRUE,"",VLOOKUP(B79,#REF!,3,FALSE))</f>
        <v>#REF!</v>
      </c>
      <c r="B79" s="27">
        <v>12</v>
      </c>
      <c r="C79" s="27" t="e">
        <f aca="true" t="shared" si="13" ref="C79:C107">VLOOKUP(B79,$B$4:$M$32,12,FALSE)</f>
        <v>#REF!</v>
      </c>
      <c r="D79" s="27" t="e">
        <f aca="true" t="shared" si="14" ref="D79:D106">VLOOKUP(B79,$B$41:$M$70,12,FALSE)</f>
        <v>#REF!</v>
      </c>
      <c r="E79" s="27" t="e">
        <f aca="true" t="shared" si="15" ref="E79:E106">IF(B79="","",(C79+D79))</f>
        <v>#REF!</v>
      </c>
      <c r="F79" s="27" t="e">
        <f>IF(E79="","",IF(E79=E78,F78,ROW()-78))</f>
        <v>#REF!</v>
      </c>
    </row>
    <row r="80" spans="1:6" ht="23.25" customHeight="1">
      <c r="A80" s="26" t="e">
        <f>IF(ISNA(VLOOKUP(B80,#REF!,3,FALSE))=TRUE,"",VLOOKUP(B80,#REF!,3,FALSE))</f>
        <v>#REF!</v>
      </c>
      <c r="B80" s="27">
        <v>11</v>
      </c>
      <c r="C80" s="27" t="e">
        <f t="shared" si="13"/>
        <v>#REF!</v>
      </c>
      <c r="D80" s="27" t="e">
        <f t="shared" si="14"/>
        <v>#REF!</v>
      </c>
      <c r="E80" s="27" t="e">
        <f t="shared" si="15"/>
        <v>#REF!</v>
      </c>
      <c r="F80" s="27" t="e">
        <f aca="true" t="shared" si="16" ref="F80:F108">IF(E80="","",IF(E80=E79,F79,ROW()-78))</f>
        <v>#REF!</v>
      </c>
    </row>
    <row r="81" spans="1:6" ht="23.25" customHeight="1">
      <c r="A81" s="26" t="e">
        <f>IF(ISNA(VLOOKUP(B81,#REF!,3,FALSE))=TRUE,"",VLOOKUP(B81,#REF!,3,FALSE))</f>
        <v>#REF!</v>
      </c>
      <c r="B81" s="27">
        <v>9</v>
      </c>
      <c r="C81" s="27" t="e">
        <f t="shared" si="13"/>
        <v>#REF!</v>
      </c>
      <c r="D81" s="27" t="e">
        <f t="shared" si="14"/>
        <v>#REF!</v>
      </c>
      <c r="E81" s="27" t="e">
        <f t="shared" si="15"/>
        <v>#REF!</v>
      </c>
      <c r="F81" s="27" t="e">
        <f t="shared" si="16"/>
        <v>#REF!</v>
      </c>
    </row>
    <row r="82" spans="1:6" ht="24" customHeight="1">
      <c r="A82" s="26" t="e">
        <f>IF(ISNA(VLOOKUP(B82,#REF!,3,FALSE))=TRUE,"",VLOOKUP(B82,#REF!,3,FALSE))</f>
        <v>#REF!</v>
      </c>
      <c r="B82" s="27">
        <v>30</v>
      </c>
      <c r="C82" s="27" t="e">
        <f t="shared" si="13"/>
        <v>#REF!</v>
      </c>
      <c r="D82" s="27" t="e">
        <f t="shared" si="14"/>
        <v>#REF!</v>
      </c>
      <c r="E82" s="27" t="e">
        <f t="shared" si="15"/>
        <v>#REF!</v>
      </c>
      <c r="F82" s="27" t="e">
        <f t="shared" si="16"/>
        <v>#REF!</v>
      </c>
    </row>
    <row r="83" spans="1:6" ht="23.25" customHeight="1">
      <c r="A83" s="26" t="e">
        <f>IF(ISNA(VLOOKUP(B83,#REF!,3,FALSE))=TRUE,"",VLOOKUP(B83,#REF!,3,FALSE))</f>
        <v>#REF!</v>
      </c>
      <c r="B83" s="27">
        <v>10</v>
      </c>
      <c r="C83" s="27" t="e">
        <f t="shared" si="13"/>
        <v>#REF!</v>
      </c>
      <c r="D83" s="27" t="e">
        <f t="shared" si="14"/>
        <v>#REF!</v>
      </c>
      <c r="E83" s="27" t="e">
        <f t="shared" si="15"/>
        <v>#REF!</v>
      </c>
      <c r="F83" s="27" t="e">
        <f t="shared" si="16"/>
        <v>#REF!</v>
      </c>
    </row>
    <row r="84" spans="1:6" ht="23.25" customHeight="1">
      <c r="A84" s="26" t="e">
        <f>IF(ISNA(VLOOKUP(B84,#REF!,3,FALSE))=TRUE,"",VLOOKUP(B84,#REF!,3,FALSE))</f>
        <v>#REF!</v>
      </c>
      <c r="B84" s="27">
        <v>20</v>
      </c>
      <c r="C84" s="27" t="e">
        <f t="shared" si="13"/>
        <v>#REF!</v>
      </c>
      <c r="D84" s="27" t="e">
        <f t="shared" si="14"/>
        <v>#REF!</v>
      </c>
      <c r="E84" s="27" t="e">
        <f t="shared" si="15"/>
        <v>#REF!</v>
      </c>
      <c r="F84" s="27" t="e">
        <f t="shared" si="16"/>
        <v>#REF!</v>
      </c>
    </row>
    <row r="85" spans="1:6" ht="23.25" customHeight="1">
      <c r="A85" s="26" t="e">
        <f>IF(ISNA(VLOOKUP(B85,#REF!,3,FALSE))=TRUE,"",VLOOKUP(B85,#REF!,3,FALSE))</f>
        <v>#REF!</v>
      </c>
      <c r="B85" s="27">
        <v>27</v>
      </c>
      <c r="C85" s="27" t="e">
        <f t="shared" si="13"/>
        <v>#REF!</v>
      </c>
      <c r="D85" s="27" t="e">
        <f t="shared" si="14"/>
        <v>#REF!</v>
      </c>
      <c r="E85" s="27" t="e">
        <f t="shared" si="15"/>
        <v>#REF!</v>
      </c>
      <c r="F85" s="27" t="e">
        <f t="shared" si="16"/>
        <v>#REF!</v>
      </c>
    </row>
    <row r="86" spans="1:6" ht="23.25" customHeight="1">
      <c r="A86" s="26" t="e">
        <f>IF(ISNA(VLOOKUP(B86,#REF!,3,FALSE))=TRUE,"",VLOOKUP(B86,#REF!,3,FALSE))</f>
        <v>#REF!</v>
      </c>
      <c r="B86" s="27">
        <v>22</v>
      </c>
      <c r="C86" s="27" t="e">
        <f t="shared" si="13"/>
        <v>#REF!</v>
      </c>
      <c r="D86" s="27" t="e">
        <f t="shared" si="14"/>
        <v>#REF!</v>
      </c>
      <c r="E86" s="27" t="e">
        <f t="shared" si="15"/>
        <v>#REF!</v>
      </c>
      <c r="F86" s="27" t="e">
        <f t="shared" si="16"/>
        <v>#REF!</v>
      </c>
    </row>
    <row r="87" spans="1:6" ht="23.25" customHeight="1">
      <c r="A87" s="26" t="e">
        <f>IF(ISNA(VLOOKUP(B87,#REF!,3,FALSE))=TRUE,"",VLOOKUP(B87,#REF!,3,FALSE))</f>
        <v>#REF!</v>
      </c>
      <c r="B87" s="27">
        <v>26</v>
      </c>
      <c r="C87" s="27" t="e">
        <f t="shared" si="13"/>
        <v>#REF!</v>
      </c>
      <c r="D87" s="27" t="e">
        <f t="shared" si="14"/>
        <v>#REF!</v>
      </c>
      <c r="E87" s="27" t="e">
        <f t="shared" si="15"/>
        <v>#REF!</v>
      </c>
      <c r="F87" s="27" t="e">
        <f t="shared" si="16"/>
        <v>#REF!</v>
      </c>
    </row>
    <row r="88" spans="1:6" ht="23.25" customHeight="1">
      <c r="A88" s="26" t="e">
        <f>IF(ISNA(VLOOKUP(B88,#REF!,3,FALSE))=TRUE,"",VLOOKUP(B88,#REF!,3,FALSE))</f>
        <v>#REF!</v>
      </c>
      <c r="B88" s="27">
        <v>2</v>
      </c>
      <c r="C88" s="27" t="e">
        <f t="shared" si="13"/>
        <v>#REF!</v>
      </c>
      <c r="D88" s="27" t="e">
        <f t="shared" si="14"/>
        <v>#REF!</v>
      </c>
      <c r="E88" s="27" t="e">
        <f t="shared" si="15"/>
        <v>#REF!</v>
      </c>
      <c r="F88" s="27" t="e">
        <f t="shared" si="16"/>
        <v>#REF!</v>
      </c>
    </row>
    <row r="89" spans="1:6" ht="23.25" customHeight="1">
      <c r="A89" s="26" t="e">
        <f>IF(ISNA(VLOOKUP(B89,#REF!,3,FALSE))=TRUE,"",VLOOKUP(B89,#REF!,3,FALSE))</f>
        <v>#REF!</v>
      </c>
      <c r="B89" s="27">
        <v>4</v>
      </c>
      <c r="C89" s="27" t="e">
        <f t="shared" si="13"/>
        <v>#REF!</v>
      </c>
      <c r="D89" s="27" t="e">
        <f t="shared" si="14"/>
        <v>#REF!</v>
      </c>
      <c r="E89" s="27" t="e">
        <f t="shared" si="15"/>
        <v>#REF!</v>
      </c>
      <c r="F89" s="27" t="e">
        <f t="shared" si="16"/>
        <v>#REF!</v>
      </c>
    </row>
    <row r="90" spans="1:6" ht="23.25" customHeight="1">
      <c r="A90" s="26" t="e">
        <f>IF(ISNA(VLOOKUP(B90,#REF!,3,FALSE))=TRUE,"",VLOOKUP(B90,#REF!,3,FALSE))</f>
        <v>#REF!</v>
      </c>
      <c r="B90" s="27">
        <v>21</v>
      </c>
      <c r="C90" s="27" t="e">
        <f t="shared" si="13"/>
        <v>#REF!</v>
      </c>
      <c r="D90" s="27" t="e">
        <f t="shared" si="14"/>
        <v>#REF!</v>
      </c>
      <c r="E90" s="27" t="e">
        <f t="shared" si="15"/>
        <v>#REF!</v>
      </c>
      <c r="F90" s="27" t="e">
        <f t="shared" si="16"/>
        <v>#REF!</v>
      </c>
    </row>
    <row r="91" spans="1:6" ht="23.25" customHeight="1">
      <c r="A91" s="26" t="e">
        <f>IF(ISNA(VLOOKUP(B91,#REF!,3,FALSE))=TRUE,"",VLOOKUP(B91,#REF!,3,FALSE))</f>
        <v>#REF!</v>
      </c>
      <c r="B91" s="27">
        <v>1</v>
      </c>
      <c r="C91" s="27" t="e">
        <f>VLOOKUP(B91,$B$4:$M$32,12,FALSE)</f>
        <v>#REF!</v>
      </c>
      <c r="D91" s="27" t="e">
        <f>VLOOKUP(B91,$B$41:$M$70,12,FALSE)</f>
        <v>#REF!</v>
      </c>
      <c r="E91" s="27" t="e">
        <f>IF(B91="","",(C91+D91))</f>
        <v>#REF!</v>
      </c>
      <c r="F91" s="27" t="e">
        <f t="shared" si="16"/>
        <v>#REF!</v>
      </c>
    </row>
    <row r="92" spans="1:6" ht="23.25" customHeight="1">
      <c r="A92" s="26" t="e">
        <f>IF(ISNA(VLOOKUP(B92,#REF!,3,FALSE))=TRUE,"",VLOOKUP(B92,#REF!,3,FALSE))</f>
        <v>#REF!</v>
      </c>
      <c r="B92" s="27">
        <v>28</v>
      </c>
      <c r="C92" s="27" t="e">
        <f t="shared" si="13"/>
        <v>#REF!</v>
      </c>
      <c r="D92" s="27" t="e">
        <f t="shared" si="14"/>
        <v>#REF!</v>
      </c>
      <c r="E92" s="27" t="e">
        <f t="shared" si="15"/>
        <v>#REF!</v>
      </c>
      <c r="F92" s="27" t="e">
        <f t="shared" si="16"/>
        <v>#REF!</v>
      </c>
    </row>
    <row r="93" spans="1:6" ht="22.5" customHeight="1">
      <c r="A93" s="26" t="e">
        <f>IF(ISNA(VLOOKUP(B93,#REF!,3,FALSE))=TRUE,"",VLOOKUP(B93,#REF!,3,FALSE))</f>
        <v>#REF!</v>
      </c>
      <c r="B93" s="27">
        <v>29</v>
      </c>
      <c r="C93" s="27" t="e">
        <f t="shared" si="13"/>
        <v>#REF!</v>
      </c>
      <c r="D93" s="27" t="e">
        <f>VLOOKUP(B93,$B$41:$M$70,12,FALSE)</f>
        <v>#REF!</v>
      </c>
      <c r="E93" s="27" t="e">
        <f>IF(B93="","",(C93+D93))</f>
        <v>#REF!</v>
      </c>
      <c r="F93" s="27" t="e">
        <f t="shared" si="16"/>
        <v>#REF!</v>
      </c>
    </row>
    <row r="94" spans="1:6" ht="23.25" customHeight="1">
      <c r="A94" s="26" t="e">
        <f>IF(ISNA(VLOOKUP(B94,#REF!,3,FALSE))=TRUE,"",VLOOKUP(B94,#REF!,3,FALSE))</f>
        <v>#REF!</v>
      </c>
      <c r="B94" s="27">
        <v>25</v>
      </c>
      <c r="C94" s="27" t="e">
        <f t="shared" si="13"/>
        <v>#REF!</v>
      </c>
      <c r="D94" s="27" t="e">
        <f t="shared" si="14"/>
        <v>#REF!</v>
      </c>
      <c r="E94" s="27" t="e">
        <f t="shared" si="15"/>
        <v>#REF!</v>
      </c>
      <c r="F94" s="27" t="e">
        <f t="shared" si="16"/>
        <v>#REF!</v>
      </c>
    </row>
    <row r="95" spans="1:6" ht="23.25" customHeight="1">
      <c r="A95" s="26" t="e">
        <f>IF(ISNA(VLOOKUP(B95,#REF!,3,FALSE))=TRUE,"",VLOOKUP(B95,#REF!,3,FALSE))</f>
        <v>#REF!</v>
      </c>
      <c r="B95" s="27">
        <v>17</v>
      </c>
      <c r="C95" s="27" t="e">
        <f t="shared" si="13"/>
        <v>#REF!</v>
      </c>
      <c r="D95" s="27" t="e">
        <f t="shared" si="14"/>
        <v>#REF!</v>
      </c>
      <c r="E95" s="27" t="e">
        <f t="shared" si="15"/>
        <v>#REF!</v>
      </c>
      <c r="F95" s="27" t="e">
        <f t="shared" si="16"/>
        <v>#REF!</v>
      </c>
    </row>
    <row r="96" spans="1:6" ht="23.25" customHeight="1">
      <c r="A96" s="26" t="e">
        <f>IF(ISNA(VLOOKUP(B96,#REF!,3,FALSE))=TRUE,"",VLOOKUP(B96,#REF!,3,FALSE))</f>
        <v>#REF!</v>
      </c>
      <c r="B96" s="27">
        <v>24</v>
      </c>
      <c r="C96" s="27" t="e">
        <f t="shared" si="13"/>
        <v>#REF!</v>
      </c>
      <c r="D96" s="27" t="e">
        <f t="shared" si="14"/>
        <v>#REF!</v>
      </c>
      <c r="E96" s="27" t="e">
        <f t="shared" si="15"/>
        <v>#REF!</v>
      </c>
      <c r="F96" s="27" t="e">
        <f t="shared" si="16"/>
        <v>#REF!</v>
      </c>
    </row>
    <row r="97" spans="1:6" ht="23.25" customHeight="1">
      <c r="A97" s="26" t="e">
        <f>IF(ISNA(VLOOKUP(B97,#REF!,3,FALSE))=TRUE,"",VLOOKUP(B97,#REF!,3,FALSE))</f>
        <v>#REF!</v>
      </c>
      <c r="B97" s="27">
        <v>15</v>
      </c>
      <c r="C97" s="27" t="e">
        <f t="shared" si="13"/>
        <v>#REF!</v>
      </c>
      <c r="D97" s="27" t="e">
        <f t="shared" si="14"/>
        <v>#REF!</v>
      </c>
      <c r="E97" s="27" t="e">
        <f t="shared" si="15"/>
        <v>#REF!</v>
      </c>
      <c r="F97" s="27" t="e">
        <f t="shared" si="16"/>
        <v>#REF!</v>
      </c>
    </row>
    <row r="98" spans="1:6" ht="23.25" customHeight="1">
      <c r="A98" s="26" t="e">
        <f>IF(ISNA(VLOOKUP(B98,#REF!,3,FALSE))=TRUE,"",VLOOKUP(B98,#REF!,3,FALSE))</f>
        <v>#REF!</v>
      </c>
      <c r="B98" s="27">
        <v>14</v>
      </c>
      <c r="C98" s="27" t="e">
        <f t="shared" si="13"/>
        <v>#REF!</v>
      </c>
      <c r="D98" s="27" t="e">
        <f t="shared" si="14"/>
        <v>#REF!</v>
      </c>
      <c r="E98" s="27" t="e">
        <f t="shared" si="15"/>
        <v>#REF!</v>
      </c>
      <c r="F98" s="27" t="e">
        <f t="shared" si="16"/>
        <v>#REF!</v>
      </c>
    </row>
    <row r="99" spans="1:6" ht="23.25" customHeight="1">
      <c r="A99" s="26" t="e">
        <f>IF(ISNA(VLOOKUP(B99,#REF!,3,FALSE))=TRUE,"",VLOOKUP(B99,#REF!,3,FALSE))</f>
        <v>#REF!</v>
      </c>
      <c r="B99" s="27">
        <v>16</v>
      </c>
      <c r="C99" s="27" t="e">
        <f t="shared" si="13"/>
        <v>#REF!</v>
      </c>
      <c r="D99" s="27" t="e">
        <f t="shared" si="14"/>
        <v>#REF!</v>
      </c>
      <c r="E99" s="27" t="e">
        <f t="shared" si="15"/>
        <v>#REF!</v>
      </c>
      <c r="F99" s="27" t="e">
        <f t="shared" si="16"/>
        <v>#REF!</v>
      </c>
    </row>
    <row r="100" spans="1:6" ht="23.25" customHeight="1">
      <c r="A100" s="26" t="e">
        <f>IF(ISNA(VLOOKUP(B100,#REF!,3,FALSE))=TRUE,"",VLOOKUP(B100,#REF!,3,FALSE))</f>
        <v>#REF!</v>
      </c>
      <c r="B100" s="27">
        <v>6</v>
      </c>
      <c r="C100" s="27" t="e">
        <f t="shared" si="13"/>
        <v>#REF!</v>
      </c>
      <c r="D100" s="27" t="e">
        <f t="shared" si="14"/>
        <v>#REF!</v>
      </c>
      <c r="E100" s="27" t="e">
        <f t="shared" si="15"/>
        <v>#REF!</v>
      </c>
      <c r="F100" s="27" t="e">
        <f t="shared" si="16"/>
        <v>#REF!</v>
      </c>
    </row>
    <row r="101" spans="1:6" ht="23.25" customHeight="1">
      <c r="A101" s="26" t="e">
        <f>IF(ISNA(VLOOKUP(B101,#REF!,3,FALSE))=TRUE,"",VLOOKUP(B101,#REF!,3,FALSE))</f>
        <v>#REF!</v>
      </c>
      <c r="B101" s="27">
        <v>19</v>
      </c>
      <c r="C101" s="27" t="e">
        <f t="shared" si="13"/>
        <v>#REF!</v>
      </c>
      <c r="D101" s="27" t="e">
        <f t="shared" si="14"/>
        <v>#REF!</v>
      </c>
      <c r="E101" s="27" t="e">
        <f t="shared" si="15"/>
        <v>#REF!</v>
      </c>
      <c r="F101" s="27" t="e">
        <f t="shared" si="16"/>
        <v>#REF!</v>
      </c>
    </row>
    <row r="102" spans="1:6" ht="23.25" customHeight="1">
      <c r="A102" s="26" t="e">
        <f>IF(ISNA(VLOOKUP(B102,#REF!,3,FALSE))=TRUE,"",VLOOKUP(B102,#REF!,3,FALSE))</f>
        <v>#REF!</v>
      </c>
      <c r="B102" s="27">
        <v>23</v>
      </c>
      <c r="C102" s="27" t="e">
        <f t="shared" si="13"/>
        <v>#REF!</v>
      </c>
      <c r="D102" s="27" t="e">
        <f t="shared" si="14"/>
        <v>#REF!</v>
      </c>
      <c r="E102" s="27" t="e">
        <f t="shared" si="15"/>
        <v>#REF!</v>
      </c>
      <c r="F102" s="27" t="e">
        <f t="shared" si="16"/>
        <v>#REF!</v>
      </c>
    </row>
    <row r="103" spans="1:6" ht="23.25" customHeight="1">
      <c r="A103" s="26" t="e">
        <f>IF(ISNA(VLOOKUP(B103,#REF!,3,FALSE))=TRUE,"",VLOOKUP(B103,#REF!,3,FALSE))</f>
        <v>#REF!</v>
      </c>
      <c r="B103" s="27">
        <v>18</v>
      </c>
      <c r="C103" s="27" t="e">
        <f t="shared" si="13"/>
        <v>#REF!</v>
      </c>
      <c r="D103" s="27" t="e">
        <f t="shared" si="14"/>
        <v>#REF!</v>
      </c>
      <c r="E103" s="27" t="e">
        <f t="shared" si="15"/>
        <v>#REF!</v>
      </c>
      <c r="F103" s="27" t="e">
        <f t="shared" si="16"/>
        <v>#REF!</v>
      </c>
    </row>
    <row r="104" spans="1:6" ht="23.25" customHeight="1">
      <c r="A104" s="26" t="e">
        <f>IF(ISNA(VLOOKUP(B104,#REF!,3,FALSE))=TRUE,"",VLOOKUP(B104,#REF!,3,FALSE))</f>
        <v>#REF!</v>
      </c>
      <c r="B104" s="27">
        <v>7</v>
      </c>
      <c r="C104" s="27" t="e">
        <f t="shared" si="13"/>
        <v>#REF!</v>
      </c>
      <c r="D104" s="27" t="e">
        <f t="shared" si="14"/>
        <v>#REF!</v>
      </c>
      <c r="E104" s="27" t="e">
        <f t="shared" si="15"/>
        <v>#REF!</v>
      </c>
      <c r="F104" s="27" t="e">
        <f t="shared" si="16"/>
        <v>#REF!</v>
      </c>
    </row>
    <row r="105" spans="1:6" ht="23.25" customHeight="1">
      <c r="A105" s="26" t="e">
        <f>IF(ISNA(VLOOKUP(B105,#REF!,3,FALSE))=TRUE,"",VLOOKUP(B105,#REF!,3,FALSE))</f>
        <v>#REF!</v>
      </c>
      <c r="B105" s="27">
        <v>3</v>
      </c>
      <c r="C105" s="27" t="e">
        <f t="shared" si="13"/>
        <v>#REF!</v>
      </c>
      <c r="D105" s="27" t="e">
        <f t="shared" si="14"/>
        <v>#REF!</v>
      </c>
      <c r="E105" s="27" t="e">
        <f t="shared" si="15"/>
        <v>#REF!</v>
      </c>
      <c r="F105" s="27" t="e">
        <f t="shared" si="16"/>
        <v>#REF!</v>
      </c>
    </row>
    <row r="106" spans="1:6" ht="23.25" customHeight="1">
      <c r="A106" s="26" t="e">
        <f>IF(ISNA(VLOOKUP(B106,#REF!,3,FALSE))=TRUE,"",VLOOKUP(B106,#REF!,3,FALSE))</f>
        <v>#REF!</v>
      </c>
      <c r="B106" s="27">
        <v>5</v>
      </c>
      <c r="C106" s="27" t="e">
        <f t="shared" si="13"/>
        <v>#REF!</v>
      </c>
      <c r="D106" s="27" t="e">
        <f t="shared" si="14"/>
        <v>#REF!</v>
      </c>
      <c r="E106" s="27" t="e">
        <f t="shared" si="15"/>
        <v>#REF!</v>
      </c>
      <c r="F106" s="27" t="e">
        <f t="shared" si="16"/>
        <v>#REF!</v>
      </c>
    </row>
    <row r="107" spans="1:6" ht="23.25" customHeight="1">
      <c r="A107" s="26" t="e">
        <f>IF(ISNA(VLOOKUP(B107,#REF!,3,FALSE))=TRUE,"",VLOOKUP(B107,#REF!,3,FALSE))</f>
        <v>#REF!</v>
      </c>
      <c r="B107" s="27">
        <v>8</v>
      </c>
      <c r="C107" s="27" t="e">
        <f t="shared" si="13"/>
        <v>#REF!</v>
      </c>
      <c r="D107" s="27" t="e">
        <f>VLOOKUP(B107,$B$41:$M$70,12,FALSE)</f>
        <v>#REF!</v>
      </c>
      <c r="E107" s="27" t="e">
        <f>IF(B107="","",(C107+D107))</f>
        <v>#REF!</v>
      </c>
      <c r="F107" s="27" t="e">
        <f t="shared" si="16"/>
        <v>#REF!</v>
      </c>
    </row>
    <row r="108" spans="1:6" ht="23.25" customHeight="1">
      <c r="A108" s="26" t="e">
        <f>IF(ISNA(VLOOKUP(B108,#REF!,3,FALSE))=TRUE,"",VLOOKUP(B108,#REF!,3,FALSE))</f>
        <v>#REF!</v>
      </c>
      <c r="B108" s="27">
        <v>13</v>
      </c>
      <c r="C108" s="27" t="e">
        <f>VLOOKUP(B108,$B$4:$M$33,12,FALSE)</f>
        <v>#REF!</v>
      </c>
      <c r="D108" s="27" t="e">
        <f>VLOOKUP(B108,$B$41:$M$70,12,FALSE)</f>
        <v>#REF!</v>
      </c>
      <c r="E108" s="27" t="e">
        <f>IF(B108="","",(C108+D108))</f>
        <v>#REF!</v>
      </c>
      <c r="F108" s="27" t="e">
        <f t="shared" si="16"/>
        <v>#REF!</v>
      </c>
    </row>
    <row r="109" spans="1:6" ht="24" customHeight="1">
      <c r="A109" s="26" t="e">
        <f>IF(ISNA(VLOOKUP(B109,#REF!,2,FALSE))=TRUE,"",VLOOKUP(B109,#REF!,2,FALSE))</f>
        <v>#REF!</v>
      </c>
      <c r="B109" s="27"/>
      <c r="C109" s="27"/>
      <c r="D109" s="27"/>
      <c r="E109" s="27"/>
      <c r="F109" s="27"/>
    </row>
  </sheetData>
  <sheetProtection/>
  <mergeCells count="27">
    <mergeCell ref="I75:J75"/>
    <mergeCell ref="K75:L75"/>
    <mergeCell ref="G37:H37"/>
    <mergeCell ref="I37:J37"/>
    <mergeCell ref="G75:H75"/>
    <mergeCell ref="G72:H72"/>
    <mergeCell ref="I72:J72"/>
    <mergeCell ref="K72:L72"/>
    <mergeCell ref="N39:N40"/>
    <mergeCell ref="A2:A3"/>
    <mergeCell ref="B2:B3"/>
    <mergeCell ref="M2:M3"/>
    <mergeCell ref="N2:N3"/>
    <mergeCell ref="C37:D37"/>
    <mergeCell ref="A39:A40"/>
    <mergeCell ref="B39:B40"/>
    <mergeCell ref="M39:M40"/>
    <mergeCell ref="A77:A78"/>
    <mergeCell ref="B77:B78"/>
    <mergeCell ref="C77:C78"/>
    <mergeCell ref="D77:D78"/>
    <mergeCell ref="C72:D72"/>
    <mergeCell ref="E37:F37"/>
    <mergeCell ref="F77:F78"/>
    <mergeCell ref="E77:E78"/>
    <mergeCell ref="E73:F73"/>
    <mergeCell ref="E75:F75"/>
  </mergeCells>
  <printOptions horizontalCentered="1"/>
  <pageMargins left="0.25" right="0.26" top="0.8661417322834646" bottom="0.5905511811023623" header="0.51" footer="0.5118110236220472"/>
  <pageSetup horizontalDpi="300" verticalDpi="300" orientation="landscape" paperSize="9" scale="90" r:id="rId1"/>
  <rowBreaks count="2" manualBreakCount="2">
    <brk id="37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1" max="1" width="57.00390625" style="0" customWidth="1"/>
    <col min="2" max="2" width="8.421875" style="0" hidden="1" customWidth="1"/>
    <col min="3" max="6" width="10.28125" style="0" customWidth="1"/>
  </cols>
  <sheetData>
    <row r="1" spans="1:19" ht="62.25" customHeight="1">
      <c r="A1" s="6" t="s">
        <v>22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6" ht="15" customHeight="1">
      <c r="A2" s="68" t="s">
        <v>0</v>
      </c>
      <c r="B2" s="67" t="s">
        <v>1</v>
      </c>
      <c r="C2" s="67" t="s">
        <v>8</v>
      </c>
      <c r="D2" s="67" t="s">
        <v>13</v>
      </c>
      <c r="E2" s="67" t="s">
        <v>20</v>
      </c>
      <c r="F2" s="67" t="s">
        <v>15</v>
      </c>
    </row>
    <row r="3" spans="1:6" ht="21" customHeight="1">
      <c r="A3" s="68"/>
      <c r="B3" s="67"/>
      <c r="C3" s="67"/>
      <c r="D3" s="67"/>
      <c r="E3" s="67"/>
      <c r="F3" s="67"/>
    </row>
    <row r="4" spans="1:6" s="36" customFormat="1" ht="27.75" customHeight="1">
      <c r="A4" s="35" t="e">
        <f>'Auto Team results'!A79</f>
        <v>#REF!</v>
      </c>
      <c r="B4" s="34">
        <f>'Auto Team results'!B79</f>
        <v>12</v>
      </c>
      <c r="C4" s="34" t="e">
        <f>'Auto Team results'!C79</f>
        <v>#REF!</v>
      </c>
      <c r="D4" s="34" t="e">
        <f>'Auto Team results'!D79</f>
        <v>#REF!</v>
      </c>
      <c r="E4" s="34" t="e">
        <f>IF(B4="","",(C4+D4))</f>
        <v>#REF!</v>
      </c>
      <c r="F4" s="34" t="e">
        <f>IF(E4="","",IF(E4=E3,F3,ROW()-3))</f>
        <v>#REF!</v>
      </c>
    </row>
    <row r="5" spans="1:6" s="10" customFormat="1" ht="19.5" customHeight="1">
      <c r="A5" s="28" t="e">
        <f>'Auto Team results'!A80</f>
        <v>#REF!</v>
      </c>
      <c r="B5" s="24">
        <f>'Auto Team results'!B80</f>
        <v>11</v>
      </c>
      <c r="C5" s="29" t="e">
        <f>'Auto Team results'!C80</f>
        <v>#REF!</v>
      </c>
      <c r="D5" s="29" t="e">
        <f>'Auto Team results'!D80</f>
        <v>#REF!</v>
      </c>
      <c r="E5" s="29" t="e">
        <f aca="true" t="shared" si="0" ref="E5:E28">IF(B5="","",(C5+D5))</f>
        <v>#REF!</v>
      </c>
      <c r="F5" s="33" t="e">
        <f aca="true" t="shared" si="1" ref="F5:F28">IF(E5="","",IF(E5=E4,F4,ROW()-3))</f>
        <v>#REF!</v>
      </c>
    </row>
    <row r="6" spans="1:6" s="10" customFormat="1" ht="19.5" customHeight="1">
      <c r="A6" s="28" t="e">
        <f>'Auto Team results'!A81</f>
        <v>#REF!</v>
      </c>
      <c r="B6" s="24">
        <f>'Auto Team results'!B81</f>
        <v>9</v>
      </c>
      <c r="C6" s="29" t="e">
        <f>'Auto Team results'!C81</f>
        <v>#REF!</v>
      </c>
      <c r="D6" s="29" t="e">
        <f>'Auto Team results'!D81</f>
        <v>#REF!</v>
      </c>
      <c r="E6" s="29" t="e">
        <f t="shared" si="0"/>
        <v>#REF!</v>
      </c>
      <c r="F6" s="33" t="e">
        <f t="shared" si="1"/>
        <v>#REF!</v>
      </c>
    </row>
    <row r="7" spans="1:6" s="10" customFormat="1" ht="19.5" customHeight="1">
      <c r="A7" s="28" t="e">
        <f>'Auto Team results'!A82</f>
        <v>#REF!</v>
      </c>
      <c r="B7" s="24">
        <f>'Auto Team results'!B82</f>
        <v>30</v>
      </c>
      <c r="C7" s="29" t="e">
        <f>'Auto Team results'!C82</f>
        <v>#REF!</v>
      </c>
      <c r="D7" s="29" t="e">
        <f>'Auto Team results'!D82</f>
        <v>#REF!</v>
      </c>
      <c r="E7" s="29" t="e">
        <f t="shared" si="0"/>
        <v>#REF!</v>
      </c>
      <c r="F7" s="33" t="e">
        <f t="shared" si="1"/>
        <v>#REF!</v>
      </c>
    </row>
    <row r="8" spans="1:6" s="10" customFormat="1" ht="19.5" customHeight="1">
      <c r="A8" s="28" t="e">
        <f>'Auto Team results'!A83</f>
        <v>#REF!</v>
      </c>
      <c r="B8" s="24">
        <f>'Auto Team results'!B83</f>
        <v>10</v>
      </c>
      <c r="C8" s="29" t="e">
        <f>'Auto Team results'!C83</f>
        <v>#REF!</v>
      </c>
      <c r="D8" s="29" t="e">
        <f>'Auto Team results'!D83</f>
        <v>#REF!</v>
      </c>
      <c r="E8" s="29" t="e">
        <f t="shared" si="0"/>
        <v>#REF!</v>
      </c>
      <c r="F8" s="33" t="e">
        <f t="shared" si="1"/>
        <v>#REF!</v>
      </c>
    </row>
    <row r="9" spans="1:6" s="10" customFormat="1" ht="19.5" customHeight="1">
      <c r="A9" s="28" t="e">
        <f>'Auto Team results'!A84</f>
        <v>#REF!</v>
      </c>
      <c r="B9" s="24">
        <f>'Auto Team results'!B84</f>
        <v>20</v>
      </c>
      <c r="C9" s="29" t="e">
        <f>'Auto Team results'!C84</f>
        <v>#REF!</v>
      </c>
      <c r="D9" s="29" t="e">
        <f>'Auto Team results'!D84</f>
        <v>#REF!</v>
      </c>
      <c r="E9" s="29" t="e">
        <f t="shared" si="0"/>
        <v>#REF!</v>
      </c>
      <c r="F9" s="33" t="e">
        <f t="shared" si="1"/>
        <v>#REF!</v>
      </c>
    </row>
    <row r="10" spans="1:6" s="10" customFormat="1" ht="19.5" customHeight="1">
      <c r="A10" s="28" t="e">
        <f>'Auto Team results'!A85</f>
        <v>#REF!</v>
      </c>
      <c r="B10" s="24">
        <f>'Auto Team results'!B85</f>
        <v>27</v>
      </c>
      <c r="C10" s="29" t="e">
        <f>'Auto Team results'!C85</f>
        <v>#REF!</v>
      </c>
      <c r="D10" s="29" t="e">
        <f>'Auto Team results'!D85</f>
        <v>#REF!</v>
      </c>
      <c r="E10" s="29" t="e">
        <f t="shared" si="0"/>
        <v>#REF!</v>
      </c>
      <c r="F10" s="33" t="e">
        <f t="shared" si="1"/>
        <v>#REF!</v>
      </c>
    </row>
    <row r="11" spans="1:6" s="10" customFormat="1" ht="19.5" customHeight="1">
      <c r="A11" s="28" t="e">
        <f>'Auto Team results'!A86</f>
        <v>#REF!</v>
      </c>
      <c r="B11" s="24">
        <f>'Auto Team results'!B86</f>
        <v>22</v>
      </c>
      <c r="C11" s="29" t="e">
        <f>'Auto Team results'!C86</f>
        <v>#REF!</v>
      </c>
      <c r="D11" s="29" t="e">
        <f>'Auto Team results'!D86</f>
        <v>#REF!</v>
      </c>
      <c r="E11" s="29" t="e">
        <f t="shared" si="0"/>
        <v>#REF!</v>
      </c>
      <c r="F11" s="33" t="e">
        <f t="shared" si="1"/>
        <v>#REF!</v>
      </c>
    </row>
    <row r="12" spans="1:6" s="10" customFormat="1" ht="19.5" customHeight="1">
      <c r="A12" s="28" t="e">
        <f>'Auto Team results'!A87</f>
        <v>#REF!</v>
      </c>
      <c r="B12" s="24">
        <f>'Auto Team results'!B87</f>
        <v>26</v>
      </c>
      <c r="C12" s="29" t="e">
        <f>'Auto Team results'!C87</f>
        <v>#REF!</v>
      </c>
      <c r="D12" s="29" t="e">
        <f>'Auto Team results'!D87</f>
        <v>#REF!</v>
      </c>
      <c r="E12" s="29" t="e">
        <f t="shared" si="0"/>
        <v>#REF!</v>
      </c>
      <c r="F12" s="33" t="e">
        <f t="shared" si="1"/>
        <v>#REF!</v>
      </c>
    </row>
    <row r="13" spans="1:6" s="10" customFormat="1" ht="19.5" customHeight="1">
      <c r="A13" s="28" t="e">
        <f>'Auto Team results'!A88</f>
        <v>#REF!</v>
      </c>
      <c r="B13" s="24">
        <f>'Auto Team results'!B88</f>
        <v>2</v>
      </c>
      <c r="C13" s="29" t="e">
        <f>'Auto Team results'!C88</f>
        <v>#REF!</v>
      </c>
      <c r="D13" s="29" t="e">
        <f>'Auto Team results'!D88</f>
        <v>#REF!</v>
      </c>
      <c r="E13" s="29" t="e">
        <f t="shared" si="0"/>
        <v>#REF!</v>
      </c>
      <c r="F13" s="33" t="e">
        <f t="shared" si="1"/>
        <v>#REF!</v>
      </c>
    </row>
    <row r="14" spans="1:6" s="10" customFormat="1" ht="19.5" customHeight="1">
      <c r="A14" s="28" t="e">
        <f>'Auto Team results'!A89</f>
        <v>#REF!</v>
      </c>
      <c r="B14" s="24">
        <f>'Auto Team results'!B89</f>
        <v>4</v>
      </c>
      <c r="C14" s="29" t="e">
        <f>'Auto Team results'!C89</f>
        <v>#REF!</v>
      </c>
      <c r="D14" s="29" t="e">
        <f>'Auto Team results'!D89</f>
        <v>#REF!</v>
      </c>
      <c r="E14" s="29" t="e">
        <f t="shared" si="0"/>
        <v>#REF!</v>
      </c>
      <c r="F14" s="33" t="e">
        <f t="shared" si="1"/>
        <v>#REF!</v>
      </c>
    </row>
    <row r="15" spans="1:6" s="10" customFormat="1" ht="19.5" customHeight="1">
      <c r="A15" s="28" t="e">
        <f>'Auto Team results'!A90</f>
        <v>#REF!</v>
      </c>
      <c r="B15" s="24">
        <f>'Auto Team results'!B90</f>
        <v>21</v>
      </c>
      <c r="C15" s="29" t="e">
        <f>'Auto Team results'!C90</f>
        <v>#REF!</v>
      </c>
      <c r="D15" s="29" t="e">
        <f>'Auto Team results'!D90</f>
        <v>#REF!</v>
      </c>
      <c r="E15" s="29" t="e">
        <f t="shared" si="0"/>
        <v>#REF!</v>
      </c>
      <c r="F15" s="33" t="e">
        <f t="shared" si="1"/>
        <v>#REF!</v>
      </c>
    </row>
    <row r="16" spans="1:6" s="10" customFormat="1" ht="19.5" customHeight="1">
      <c r="A16" s="28" t="e">
        <f>'Auto Team results'!A91</f>
        <v>#REF!</v>
      </c>
      <c r="B16" s="24">
        <f>'Auto Team results'!B91</f>
        <v>1</v>
      </c>
      <c r="C16" s="29" t="e">
        <f>'Auto Team results'!C91</f>
        <v>#REF!</v>
      </c>
      <c r="D16" s="29" t="e">
        <f>'Auto Team results'!D91</f>
        <v>#REF!</v>
      </c>
      <c r="E16" s="29" t="e">
        <f t="shared" si="0"/>
        <v>#REF!</v>
      </c>
      <c r="F16" s="33" t="e">
        <f t="shared" si="1"/>
        <v>#REF!</v>
      </c>
    </row>
    <row r="17" spans="1:6" s="10" customFormat="1" ht="19.5" customHeight="1">
      <c r="A17" s="28" t="e">
        <f>'Auto Team results'!A92</f>
        <v>#REF!</v>
      </c>
      <c r="B17" s="24">
        <f>'Auto Team results'!B92</f>
        <v>28</v>
      </c>
      <c r="C17" s="29" t="e">
        <f>'Auto Team results'!C92</f>
        <v>#REF!</v>
      </c>
      <c r="D17" s="29" t="e">
        <f>'Auto Team results'!D92</f>
        <v>#REF!</v>
      </c>
      <c r="E17" s="29" t="e">
        <f t="shared" si="0"/>
        <v>#REF!</v>
      </c>
      <c r="F17" s="33" t="e">
        <f t="shared" si="1"/>
        <v>#REF!</v>
      </c>
    </row>
    <row r="18" spans="1:6" s="10" customFormat="1" ht="19.5" customHeight="1">
      <c r="A18" s="28" t="e">
        <f>'Auto Team results'!A93</f>
        <v>#REF!</v>
      </c>
      <c r="B18" s="24">
        <f>'Auto Team results'!B93</f>
        <v>29</v>
      </c>
      <c r="C18" s="29" t="e">
        <f>'Auto Team results'!C93</f>
        <v>#REF!</v>
      </c>
      <c r="D18" s="29" t="e">
        <f>'Auto Team results'!D93</f>
        <v>#REF!</v>
      </c>
      <c r="E18" s="29" t="e">
        <f t="shared" si="0"/>
        <v>#REF!</v>
      </c>
      <c r="F18" s="33" t="e">
        <f t="shared" si="1"/>
        <v>#REF!</v>
      </c>
    </row>
    <row r="19" spans="1:6" s="10" customFormat="1" ht="19.5" customHeight="1">
      <c r="A19" s="28" t="e">
        <f>'Auto Team results'!A94</f>
        <v>#REF!</v>
      </c>
      <c r="B19" s="24">
        <f>'Auto Team results'!B94</f>
        <v>25</v>
      </c>
      <c r="C19" s="29" t="e">
        <f>'Auto Team results'!C94</f>
        <v>#REF!</v>
      </c>
      <c r="D19" s="29" t="e">
        <f>'Auto Team results'!D94</f>
        <v>#REF!</v>
      </c>
      <c r="E19" s="29" t="e">
        <f t="shared" si="0"/>
        <v>#REF!</v>
      </c>
      <c r="F19" s="33" t="e">
        <f t="shared" si="1"/>
        <v>#REF!</v>
      </c>
    </row>
    <row r="20" spans="1:6" s="10" customFormat="1" ht="19.5" customHeight="1">
      <c r="A20" s="28" t="e">
        <f>'Auto Team results'!A95</f>
        <v>#REF!</v>
      </c>
      <c r="B20" s="24">
        <f>'Auto Team results'!B95</f>
        <v>17</v>
      </c>
      <c r="C20" s="29" t="e">
        <f>'Auto Team results'!C95</f>
        <v>#REF!</v>
      </c>
      <c r="D20" s="29" t="e">
        <f>'Auto Team results'!D95</f>
        <v>#REF!</v>
      </c>
      <c r="E20" s="29" t="e">
        <f t="shared" si="0"/>
        <v>#REF!</v>
      </c>
      <c r="F20" s="33" t="e">
        <f t="shared" si="1"/>
        <v>#REF!</v>
      </c>
    </row>
    <row r="21" spans="1:6" s="10" customFormat="1" ht="19.5" customHeight="1">
      <c r="A21" s="28" t="e">
        <f>'Auto Team results'!A96</f>
        <v>#REF!</v>
      </c>
      <c r="B21" s="24">
        <f>'Auto Team results'!B96</f>
        <v>24</v>
      </c>
      <c r="C21" s="29" t="e">
        <f>'Auto Team results'!C96</f>
        <v>#REF!</v>
      </c>
      <c r="D21" s="29" t="e">
        <f>'Auto Team results'!D96</f>
        <v>#REF!</v>
      </c>
      <c r="E21" s="29" t="e">
        <f t="shared" si="0"/>
        <v>#REF!</v>
      </c>
      <c r="F21" s="33" t="e">
        <f t="shared" si="1"/>
        <v>#REF!</v>
      </c>
    </row>
    <row r="22" spans="1:6" s="10" customFormat="1" ht="19.5" customHeight="1">
      <c r="A22" s="28" t="e">
        <f>'Auto Team results'!A97</f>
        <v>#REF!</v>
      </c>
      <c r="B22" s="24">
        <f>'Auto Team results'!B97</f>
        <v>15</v>
      </c>
      <c r="C22" s="29" t="e">
        <f>'Auto Team results'!C97</f>
        <v>#REF!</v>
      </c>
      <c r="D22" s="29" t="e">
        <f>'Auto Team results'!D97</f>
        <v>#REF!</v>
      </c>
      <c r="E22" s="29" t="e">
        <f t="shared" si="0"/>
        <v>#REF!</v>
      </c>
      <c r="F22" s="33" t="e">
        <f t="shared" si="1"/>
        <v>#REF!</v>
      </c>
    </row>
    <row r="23" spans="1:6" s="10" customFormat="1" ht="19.5" customHeight="1">
      <c r="A23" s="28" t="e">
        <f>'Auto Team results'!A98</f>
        <v>#REF!</v>
      </c>
      <c r="B23" s="24">
        <f>'Auto Team results'!B98</f>
        <v>14</v>
      </c>
      <c r="C23" s="29" t="e">
        <f>'Auto Team results'!C98</f>
        <v>#REF!</v>
      </c>
      <c r="D23" s="29" t="e">
        <f>'Auto Team results'!D98</f>
        <v>#REF!</v>
      </c>
      <c r="E23" s="29" t="e">
        <f t="shared" si="0"/>
        <v>#REF!</v>
      </c>
      <c r="F23" s="33" t="e">
        <f t="shared" si="1"/>
        <v>#REF!</v>
      </c>
    </row>
    <row r="24" spans="1:6" s="10" customFormat="1" ht="19.5" customHeight="1">
      <c r="A24" s="28" t="e">
        <f>'Auto Team results'!A99</f>
        <v>#REF!</v>
      </c>
      <c r="B24" s="24">
        <f>'Auto Team results'!B99</f>
        <v>16</v>
      </c>
      <c r="C24" s="29" t="e">
        <f>'Auto Team results'!C99</f>
        <v>#REF!</v>
      </c>
      <c r="D24" s="29" t="e">
        <f>'Auto Team results'!D99</f>
        <v>#REF!</v>
      </c>
      <c r="E24" s="29" t="e">
        <f t="shared" si="0"/>
        <v>#REF!</v>
      </c>
      <c r="F24" s="33" t="e">
        <f t="shared" si="1"/>
        <v>#REF!</v>
      </c>
    </row>
    <row r="25" spans="1:6" s="10" customFormat="1" ht="19.5" customHeight="1">
      <c r="A25" s="28" t="e">
        <f>'Auto Team results'!A100</f>
        <v>#REF!</v>
      </c>
      <c r="B25" s="24">
        <f>'Auto Team results'!B100</f>
        <v>6</v>
      </c>
      <c r="C25" s="29" t="e">
        <f>'Auto Team results'!C100</f>
        <v>#REF!</v>
      </c>
      <c r="D25" s="29" t="e">
        <f>'Auto Team results'!D100</f>
        <v>#REF!</v>
      </c>
      <c r="E25" s="29" t="e">
        <f t="shared" si="0"/>
        <v>#REF!</v>
      </c>
      <c r="F25" s="33" t="e">
        <f t="shared" si="1"/>
        <v>#REF!</v>
      </c>
    </row>
    <row r="26" spans="1:6" s="10" customFormat="1" ht="19.5" customHeight="1">
      <c r="A26" s="28" t="e">
        <f>'Auto Team results'!A101</f>
        <v>#REF!</v>
      </c>
      <c r="B26" s="24">
        <f>'Auto Team results'!B101</f>
        <v>19</v>
      </c>
      <c r="C26" s="29" t="e">
        <f>'Auto Team results'!C101</f>
        <v>#REF!</v>
      </c>
      <c r="D26" s="29" t="e">
        <f>'Auto Team results'!D101</f>
        <v>#REF!</v>
      </c>
      <c r="E26" s="29" t="e">
        <f t="shared" si="0"/>
        <v>#REF!</v>
      </c>
      <c r="F26" s="33" t="e">
        <f t="shared" si="1"/>
        <v>#REF!</v>
      </c>
    </row>
    <row r="27" spans="1:6" s="10" customFormat="1" ht="19.5" customHeight="1">
      <c r="A27" s="28" t="e">
        <f>'Auto Team results'!A102</f>
        <v>#REF!</v>
      </c>
      <c r="B27" s="24">
        <f>'Auto Team results'!B102</f>
        <v>23</v>
      </c>
      <c r="C27" s="29" t="e">
        <f>'Auto Team results'!C102</f>
        <v>#REF!</v>
      </c>
      <c r="D27" s="29" t="e">
        <f>'Auto Team results'!D102</f>
        <v>#REF!</v>
      </c>
      <c r="E27" s="29" t="e">
        <f t="shared" si="0"/>
        <v>#REF!</v>
      </c>
      <c r="F27" s="33" t="e">
        <f t="shared" si="1"/>
        <v>#REF!</v>
      </c>
    </row>
    <row r="28" spans="1:6" s="10" customFormat="1" ht="19.5" customHeight="1">
      <c r="A28" s="28" t="e">
        <f>'Auto Team results'!A103</f>
        <v>#REF!</v>
      </c>
      <c r="B28" s="24">
        <f>'Auto Team results'!B103</f>
        <v>18</v>
      </c>
      <c r="C28" s="29" t="e">
        <f>'Auto Team results'!C103</f>
        <v>#REF!</v>
      </c>
      <c r="D28" s="29" t="e">
        <f>'Auto Team results'!D103</f>
        <v>#REF!</v>
      </c>
      <c r="E28" s="29" t="e">
        <f t="shared" si="0"/>
        <v>#REF!</v>
      </c>
      <c r="F28" s="33" t="e">
        <f t="shared" si="1"/>
        <v>#REF!</v>
      </c>
    </row>
    <row r="29" spans="1:6" s="10" customFormat="1" ht="23.25">
      <c r="A29" s="28" t="e">
        <f>'Auto Team results'!A104</f>
        <v>#REF!</v>
      </c>
      <c r="B29" s="24">
        <f>'Auto Team results'!B104</f>
        <v>7</v>
      </c>
      <c r="C29" s="29" t="e">
        <f>'Auto Team results'!C104</f>
        <v>#REF!</v>
      </c>
      <c r="D29" s="29" t="e">
        <f>'Auto Team results'!D104</f>
        <v>#REF!</v>
      </c>
      <c r="E29" s="29" t="e">
        <f>IF(B29="","",(C29+D29))</f>
        <v>#REF!</v>
      </c>
      <c r="F29" s="33" t="e">
        <f>IF(E29="","",IF(E29=E28,F28,ROW()-3))</f>
        <v>#REF!</v>
      </c>
    </row>
    <row r="30" spans="1:6" ht="23.25">
      <c r="A30" s="31" t="e">
        <f>'Auto Team results'!A105</f>
        <v>#REF!</v>
      </c>
      <c r="B30" s="4">
        <f>'Auto Team results'!B105</f>
        <v>3</v>
      </c>
      <c r="C30" s="32" t="e">
        <f>'Auto Team results'!C105</f>
        <v>#REF!</v>
      </c>
      <c r="D30" s="32" t="e">
        <f>'Auto Team results'!D105</f>
        <v>#REF!</v>
      </c>
      <c r="E30" s="32" t="e">
        <f>IF(B30="","",(C30+D30))</f>
        <v>#REF!</v>
      </c>
      <c r="F30" s="3" t="e">
        <f>IF(E30="","",IF(E30=E29,F29,ROW()-3))</f>
        <v>#REF!</v>
      </c>
    </row>
    <row r="31" spans="1:6" ht="23.25">
      <c r="A31" s="31" t="e">
        <f>'Auto Team results'!A106</f>
        <v>#REF!</v>
      </c>
      <c r="B31" s="4">
        <f>'Auto Team results'!B106</f>
        <v>5</v>
      </c>
      <c r="C31" s="32" t="e">
        <f>'Auto Team results'!C106</f>
        <v>#REF!</v>
      </c>
      <c r="D31" s="32" t="e">
        <f>'Auto Team results'!D106</f>
        <v>#REF!</v>
      </c>
      <c r="E31" s="32" t="e">
        <f>IF(B31="","",(C31+D31))</f>
        <v>#REF!</v>
      </c>
      <c r="F31" s="3" t="e">
        <f>IF(E31="","",IF(E31=E30,F30,ROW()-3))</f>
        <v>#REF!</v>
      </c>
    </row>
  </sheetData>
  <sheetProtection/>
  <mergeCells count="6">
    <mergeCell ref="F2:F3"/>
    <mergeCell ref="E2:E3"/>
    <mergeCell ref="A2:A3"/>
    <mergeCell ref="B2:B3"/>
    <mergeCell ref="C2:C3"/>
    <mergeCell ref="D2:D3"/>
  </mergeCells>
  <printOptions horizontalCentered="1"/>
  <pageMargins left="0.5118110236220472" right="0.4330708661417323" top="1.3779527559055118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1">
      <selection activeCell="K7" sqref="K7"/>
    </sheetView>
  </sheetViews>
  <sheetFormatPr defaultColWidth="9.140625" defaultRowHeight="12.75"/>
  <cols>
    <col min="1" max="1" width="12.28125" style="30" hidden="1" customWidth="1"/>
    <col min="2" max="2" width="34.00390625" style="0" customWidth="1"/>
    <col min="3" max="8" width="11.7109375" style="30" customWidth="1"/>
  </cols>
  <sheetData>
    <row r="1" spans="1:14" ht="91.5" customHeight="1">
      <c r="A1"/>
      <c r="B1" s="83" t="s">
        <v>90</v>
      </c>
      <c r="C1" s="84"/>
      <c r="D1" s="85" t="s">
        <v>89</v>
      </c>
      <c r="E1" s="86"/>
      <c r="F1" s="86"/>
      <c r="G1" s="86"/>
      <c r="H1" s="87"/>
      <c r="I1" s="8"/>
      <c r="J1" s="8"/>
      <c r="K1" s="8"/>
      <c r="L1" s="8"/>
      <c r="M1" s="8"/>
      <c r="N1" s="8"/>
    </row>
    <row r="2" spans="1:8" ht="15" customHeight="1">
      <c r="A2" s="81" t="s">
        <v>88</v>
      </c>
      <c r="B2" s="88" t="s">
        <v>79</v>
      </c>
      <c r="C2" s="77" t="s">
        <v>84</v>
      </c>
      <c r="D2" s="77" t="s">
        <v>85</v>
      </c>
      <c r="E2" s="70" t="s">
        <v>8</v>
      </c>
      <c r="F2" s="70" t="s">
        <v>13</v>
      </c>
      <c r="G2" s="70" t="s">
        <v>20</v>
      </c>
      <c r="H2" s="89" t="s">
        <v>15</v>
      </c>
    </row>
    <row r="3" spans="1:8" ht="52.5" customHeight="1">
      <c r="A3" s="81"/>
      <c r="B3" s="88" t="e">
        <v>#N/A</v>
      </c>
      <c r="C3" s="78"/>
      <c r="D3" s="78"/>
      <c r="E3" s="70"/>
      <c r="F3" s="70"/>
      <c r="G3" s="70"/>
      <c r="H3" s="89"/>
    </row>
    <row r="4" spans="1:8" ht="19.5" customHeight="1">
      <c r="A4" s="82">
        <v>1</v>
      </c>
      <c r="B4" s="90" t="s">
        <v>95</v>
      </c>
      <c r="C4" s="57">
        <v>14</v>
      </c>
      <c r="D4" s="57">
        <v>130</v>
      </c>
      <c r="E4" s="57">
        <v>1</v>
      </c>
      <c r="F4" s="57">
        <v>2</v>
      </c>
      <c r="G4" s="57">
        <v>3</v>
      </c>
      <c r="H4" s="91">
        <v>1</v>
      </c>
    </row>
    <row r="5" spans="1:8" ht="19.5" customHeight="1">
      <c r="A5" s="82">
        <v>2</v>
      </c>
      <c r="B5" s="92" t="s">
        <v>93</v>
      </c>
      <c r="C5" s="58">
        <v>8</v>
      </c>
      <c r="D5" s="58">
        <v>116</v>
      </c>
      <c r="E5" s="58">
        <v>3</v>
      </c>
      <c r="F5" s="58">
        <v>1</v>
      </c>
      <c r="G5" s="58">
        <v>4</v>
      </c>
      <c r="H5" s="93">
        <v>2</v>
      </c>
    </row>
    <row r="6" spans="1:8" ht="19.5" customHeight="1">
      <c r="A6" s="82">
        <v>3</v>
      </c>
      <c r="B6" s="94" t="s">
        <v>94</v>
      </c>
      <c r="C6" s="59">
        <v>2</v>
      </c>
      <c r="D6" s="59">
        <v>42</v>
      </c>
      <c r="E6" s="59">
        <v>2</v>
      </c>
      <c r="F6" s="59">
        <v>5</v>
      </c>
      <c r="G6" s="59">
        <v>7</v>
      </c>
      <c r="H6" s="95">
        <v>3</v>
      </c>
    </row>
    <row r="7" spans="1:8" s="10" customFormat="1" ht="19.5" customHeight="1">
      <c r="A7" s="82">
        <v>4</v>
      </c>
      <c r="B7" s="96" t="s">
        <v>97</v>
      </c>
      <c r="C7" s="47">
        <v>3</v>
      </c>
      <c r="D7" s="47">
        <v>58</v>
      </c>
      <c r="E7" s="47">
        <v>5</v>
      </c>
      <c r="F7" s="47">
        <v>3</v>
      </c>
      <c r="G7" s="47">
        <v>8</v>
      </c>
      <c r="H7" s="95">
        <v>4</v>
      </c>
    </row>
    <row r="8" spans="1:8" ht="19.5" customHeight="1" thickBot="1">
      <c r="A8" s="82">
        <v>5</v>
      </c>
      <c r="B8" s="97" t="s">
        <v>96</v>
      </c>
      <c r="C8" s="99">
        <v>0</v>
      </c>
      <c r="D8" s="99">
        <v>0</v>
      </c>
      <c r="E8" s="99">
        <v>5</v>
      </c>
      <c r="F8" s="99">
        <v>5</v>
      </c>
      <c r="G8" s="99">
        <v>10</v>
      </c>
      <c r="H8" s="100">
        <v>5</v>
      </c>
    </row>
  </sheetData>
  <sheetProtection/>
  <mergeCells count="10">
    <mergeCell ref="B1:C1"/>
    <mergeCell ref="D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60" verticalDpi="36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7109375" style="0" customWidth="1"/>
    <col min="2" max="2" width="10.28125" style="21" customWidth="1"/>
    <col min="3" max="5" width="9.28125" style="21" customWidth="1"/>
    <col min="6" max="6" width="8.57421875" style="21" bestFit="1" customWidth="1"/>
    <col min="7" max="7" width="8.8515625" style="46" customWidth="1"/>
    <col min="8" max="8" width="10.421875" style="21" customWidth="1"/>
  </cols>
  <sheetData>
    <row r="1" spans="1:12" ht="93.75" customHeight="1">
      <c r="A1" s="103" t="s">
        <v>90</v>
      </c>
      <c r="B1" s="104"/>
      <c r="C1" s="105"/>
      <c r="D1" s="106" t="s">
        <v>91</v>
      </c>
      <c r="E1" s="107"/>
      <c r="F1" s="107"/>
      <c r="G1" s="107"/>
      <c r="H1" s="108"/>
      <c r="I1" s="8"/>
      <c r="J1" s="8"/>
      <c r="K1" s="8"/>
      <c r="L1" s="8"/>
    </row>
    <row r="2" spans="1:8" s="37" customFormat="1" ht="22.5" customHeight="1">
      <c r="A2" s="109" t="s">
        <v>79</v>
      </c>
      <c r="B2" s="69" t="s">
        <v>18</v>
      </c>
      <c r="C2" s="69" t="s">
        <v>2</v>
      </c>
      <c r="D2" s="69" t="s">
        <v>17</v>
      </c>
      <c r="E2" s="69" t="s">
        <v>82</v>
      </c>
      <c r="F2" s="40" t="s">
        <v>16</v>
      </c>
      <c r="G2" s="44"/>
      <c r="H2" s="110" t="s">
        <v>9</v>
      </c>
    </row>
    <row r="3" spans="1:8" s="37" customFormat="1" ht="15.75" customHeight="1">
      <c r="A3" s="111"/>
      <c r="B3" s="71"/>
      <c r="C3" s="71"/>
      <c r="D3" s="71"/>
      <c r="E3" s="71"/>
      <c r="F3" s="39" t="s">
        <v>80</v>
      </c>
      <c r="G3" s="45" t="s">
        <v>81</v>
      </c>
      <c r="H3" s="112"/>
    </row>
    <row r="4" spans="1:8" s="125" customFormat="1" ht="19.5" customHeight="1">
      <c r="A4" s="122" t="s">
        <v>95</v>
      </c>
      <c r="B4" s="60" t="s">
        <v>99</v>
      </c>
      <c r="C4" s="56">
        <v>87</v>
      </c>
      <c r="D4" s="60">
        <v>9</v>
      </c>
      <c r="E4" s="60">
        <v>65</v>
      </c>
      <c r="F4" s="123">
        <v>1</v>
      </c>
      <c r="G4" s="124">
        <v>5.666666666666667</v>
      </c>
      <c r="H4" s="91">
        <v>1</v>
      </c>
    </row>
    <row r="5" spans="1:8" s="54" customFormat="1" ht="16.5" customHeight="1">
      <c r="A5" s="113" t="s">
        <v>94</v>
      </c>
      <c r="B5" s="53" t="s">
        <v>99</v>
      </c>
      <c r="C5" s="11">
        <v>77</v>
      </c>
      <c r="D5" s="53">
        <v>2</v>
      </c>
      <c r="E5" s="53">
        <v>42</v>
      </c>
      <c r="F5" s="1">
        <v>0</v>
      </c>
      <c r="G5" s="43">
        <v>14</v>
      </c>
      <c r="H5" s="114">
        <v>2</v>
      </c>
    </row>
    <row r="6" spans="1:13" s="54" customFormat="1" ht="16.5" customHeight="1">
      <c r="A6" s="113" t="s">
        <v>93</v>
      </c>
      <c r="B6" s="53" t="s">
        <v>99</v>
      </c>
      <c r="C6" s="11">
        <v>67</v>
      </c>
      <c r="D6" s="53">
        <v>2</v>
      </c>
      <c r="E6" s="53">
        <v>12</v>
      </c>
      <c r="F6" s="1">
        <v>0</v>
      </c>
      <c r="G6" s="43">
        <v>4</v>
      </c>
      <c r="H6" s="114">
        <v>3</v>
      </c>
      <c r="I6" s="55"/>
      <c r="J6" s="55"/>
      <c r="K6" s="55"/>
      <c r="L6" s="55"/>
      <c r="M6" s="55"/>
    </row>
    <row r="7" spans="1:13" s="54" customFormat="1" ht="16.5" customHeight="1">
      <c r="A7" s="113" t="s">
        <v>97</v>
      </c>
      <c r="B7" s="53" t="s">
        <v>99</v>
      </c>
      <c r="C7" s="11" t="s">
        <v>100</v>
      </c>
      <c r="D7" s="53">
        <v>0</v>
      </c>
      <c r="E7" s="53">
        <v>0</v>
      </c>
      <c r="F7" s="1">
        <v>0</v>
      </c>
      <c r="G7" s="43">
        <v>0</v>
      </c>
      <c r="H7" s="114">
        <v>5</v>
      </c>
      <c r="I7" s="55"/>
      <c r="J7" s="55"/>
      <c r="K7" s="55"/>
      <c r="L7" s="55"/>
      <c r="M7" s="55"/>
    </row>
    <row r="8" spans="1:13" s="54" customFormat="1" ht="16.5" customHeight="1" thickBot="1">
      <c r="A8" s="115" t="s">
        <v>98</v>
      </c>
      <c r="B8" s="116" t="s">
        <v>99</v>
      </c>
      <c r="C8" s="98" t="s">
        <v>100</v>
      </c>
      <c r="D8" s="116">
        <v>0</v>
      </c>
      <c r="E8" s="116">
        <v>0</v>
      </c>
      <c r="F8" s="117">
        <v>0</v>
      </c>
      <c r="G8" s="118">
        <v>0</v>
      </c>
      <c r="H8" s="119">
        <v>5</v>
      </c>
      <c r="I8" s="55"/>
      <c r="J8" s="55"/>
      <c r="K8" s="55"/>
      <c r="L8" s="55"/>
      <c r="M8" s="55"/>
    </row>
    <row r="9" spans="1:8" ht="99.75" customHeight="1" thickBot="1">
      <c r="A9" s="51"/>
      <c r="B9" s="101"/>
      <c r="C9" s="101"/>
      <c r="D9" s="101"/>
      <c r="E9" s="101"/>
      <c r="F9" s="101"/>
      <c r="G9" s="102"/>
      <c r="H9" s="101"/>
    </row>
    <row r="10" spans="1:12" ht="93.75" customHeight="1">
      <c r="A10" s="103" t="s">
        <v>90</v>
      </c>
      <c r="B10" s="104"/>
      <c r="C10" s="105"/>
      <c r="D10" s="106" t="s">
        <v>92</v>
      </c>
      <c r="E10" s="107"/>
      <c r="F10" s="107"/>
      <c r="G10" s="107"/>
      <c r="H10" s="108"/>
      <c r="I10" s="8"/>
      <c r="J10" s="8"/>
      <c r="K10" s="8"/>
      <c r="L10" s="8"/>
    </row>
    <row r="11" spans="1:8" s="37" customFormat="1" ht="22.5" customHeight="1">
      <c r="A11" s="109" t="s">
        <v>79</v>
      </c>
      <c r="B11" s="69" t="s">
        <v>18</v>
      </c>
      <c r="C11" s="69" t="s">
        <v>2</v>
      </c>
      <c r="D11" s="69" t="s">
        <v>17</v>
      </c>
      <c r="E11" s="69" t="s">
        <v>82</v>
      </c>
      <c r="F11" s="40" t="s">
        <v>16</v>
      </c>
      <c r="G11" s="44"/>
      <c r="H11" s="110" t="s">
        <v>14</v>
      </c>
    </row>
    <row r="12" spans="1:8" s="37" customFormat="1" ht="15.75" customHeight="1">
      <c r="A12" s="111"/>
      <c r="B12" s="71"/>
      <c r="C12" s="71"/>
      <c r="D12" s="71"/>
      <c r="E12" s="71"/>
      <c r="F12" s="39" t="s">
        <v>80</v>
      </c>
      <c r="G12" s="45" t="s">
        <v>81</v>
      </c>
      <c r="H12" s="112"/>
    </row>
    <row r="13" spans="1:8" s="125" customFormat="1" ht="19.5" customHeight="1">
      <c r="A13" s="122" t="s">
        <v>93</v>
      </c>
      <c r="B13" s="60" t="s">
        <v>101</v>
      </c>
      <c r="C13" s="56">
        <v>12</v>
      </c>
      <c r="D13" s="60">
        <v>6</v>
      </c>
      <c r="E13" s="60">
        <v>104</v>
      </c>
      <c r="F13" s="56">
        <v>2</v>
      </c>
      <c r="G13" s="126">
        <v>2.6666666666666665</v>
      </c>
      <c r="H13" s="91">
        <v>1</v>
      </c>
    </row>
    <row r="14" spans="1:8" s="54" customFormat="1" ht="16.5" customHeight="1">
      <c r="A14" s="113" t="s">
        <v>95</v>
      </c>
      <c r="B14" s="53" t="s">
        <v>101</v>
      </c>
      <c r="C14" s="11">
        <v>32</v>
      </c>
      <c r="D14" s="53">
        <v>5</v>
      </c>
      <c r="E14" s="53">
        <v>65</v>
      </c>
      <c r="F14" s="5">
        <v>1</v>
      </c>
      <c r="G14" s="42">
        <v>5.666666666666667</v>
      </c>
      <c r="H14" s="114">
        <v>2</v>
      </c>
    </row>
    <row r="15" spans="1:13" s="54" customFormat="1" ht="16.5" customHeight="1">
      <c r="A15" s="113" t="s">
        <v>97</v>
      </c>
      <c r="B15" s="53" t="s">
        <v>101</v>
      </c>
      <c r="C15" s="11">
        <v>42</v>
      </c>
      <c r="D15" s="53">
        <v>3</v>
      </c>
      <c r="E15" s="53">
        <v>58</v>
      </c>
      <c r="F15" s="5">
        <v>1</v>
      </c>
      <c r="G15" s="42">
        <v>3.3333333333333335</v>
      </c>
      <c r="H15" s="114">
        <v>3</v>
      </c>
      <c r="I15" s="55"/>
      <c r="J15" s="55"/>
      <c r="K15" s="55"/>
      <c r="L15" s="55"/>
      <c r="M15" s="55"/>
    </row>
    <row r="16" spans="1:13" s="54" customFormat="1" ht="16.5" customHeight="1">
      <c r="A16" s="113" t="s">
        <v>94</v>
      </c>
      <c r="B16" s="53" t="s">
        <v>101</v>
      </c>
      <c r="C16" s="11">
        <v>22</v>
      </c>
      <c r="D16" s="53">
        <v>0</v>
      </c>
      <c r="E16" s="53">
        <v>0</v>
      </c>
      <c r="F16" s="5">
        <v>0</v>
      </c>
      <c r="G16" s="42">
        <v>0</v>
      </c>
      <c r="H16" s="114">
        <v>5</v>
      </c>
      <c r="I16" s="55"/>
      <c r="J16" s="55"/>
      <c r="K16" s="55"/>
      <c r="L16" s="55"/>
      <c r="M16" s="55"/>
    </row>
    <row r="17" spans="1:13" s="54" customFormat="1" ht="16.5" customHeight="1" thickBot="1">
      <c r="A17" s="115" t="s">
        <v>98</v>
      </c>
      <c r="B17" s="116" t="s">
        <v>101</v>
      </c>
      <c r="C17" s="98" t="s">
        <v>100</v>
      </c>
      <c r="D17" s="116">
        <v>0</v>
      </c>
      <c r="E17" s="116">
        <v>0</v>
      </c>
      <c r="F17" s="120">
        <v>0</v>
      </c>
      <c r="G17" s="121">
        <v>0</v>
      </c>
      <c r="H17" s="119">
        <v>5</v>
      </c>
      <c r="I17" s="55"/>
      <c r="J17" s="55"/>
      <c r="K17" s="55"/>
      <c r="L17" s="55"/>
      <c r="M17" s="55"/>
    </row>
  </sheetData>
  <sheetProtection/>
  <mergeCells count="16">
    <mergeCell ref="A10:C10"/>
    <mergeCell ref="D10:H10"/>
    <mergeCell ref="A11:A12"/>
    <mergeCell ref="B11:B12"/>
    <mergeCell ref="C11:C12"/>
    <mergeCell ref="D11:D12"/>
    <mergeCell ref="E11:E12"/>
    <mergeCell ref="H11:H12"/>
    <mergeCell ref="H2:H3"/>
    <mergeCell ref="A1:C1"/>
    <mergeCell ref="D1:H1"/>
    <mergeCell ref="A2:A3"/>
    <mergeCell ref="B2:B3"/>
    <mergeCell ref="C2:C3"/>
    <mergeCell ref="D2:D3"/>
    <mergeCell ref="E2:E3"/>
  </mergeCells>
  <printOptions horizontalCentered="1"/>
  <pageMargins left="0.2362204724409449" right="0.2755905511811024" top="0.7874015748031497" bottom="0.7874015748031497" header="0.2362204724409449" footer="0.4330708661417323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3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29.57421875" style="0" customWidth="1"/>
    <col min="2" max="7" width="9.28125" style="30" customWidth="1"/>
    <col min="8" max="8" width="12.28125" style="30" customWidth="1"/>
    <col min="11" max="11" width="11.421875" style="30" customWidth="1"/>
  </cols>
  <sheetData>
    <row r="1" spans="1:22" ht="57" customHeight="1">
      <c r="A1" s="79" t="s">
        <v>87</v>
      </c>
      <c r="B1" s="80"/>
      <c r="C1" s="80"/>
      <c r="D1" s="80"/>
      <c r="E1" s="80"/>
      <c r="F1" s="80"/>
      <c r="G1" s="80"/>
      <c r="H1" s="80"/>
      <c r="I1" s="8"/>
      <c r="J1" s="8"/>
      <c r="K1" s="7" t="s">
        <v>86</v>
      </c>
      <c r="L1" s="7"/>
      <c r="M1" s="7"/>
      <c r="N1" s="7"/>
      <c r="O1" s="7"/>
      <c r="P1" s="7"/>
      <c r="Q1" s="7"/>
      <c r="R1" s="8"/>
      <c r="S1" s="8"/>
      <c r="T1" s="8"/>
      <c r="U1" s="8"/>
      <c r="V1" s="8"/>
    </row>
    <row r="2" spans="1:17" ht="15" customHeight="1">
      <c r="A2" s="76" t="s">
        <v>79</v>
      </c>
      <c r="B2" s="70" t="s">
        <v>83</v>
      </c>
      <c r="C2" s="77" t="s">
        <v>84</v>
      </c>
      <c r="D2" s="77" t="s">
        <v>85</v>
      </c>
      <c r="E2" s="70" t="s">
        <v>8</v>
      </c>
      <c r="F2" s="70" t="s">
        <v>13</v>
      </c>
      <c r="G2" s="70" t="s">
        <v>20</v>
      </c>
      <c r="H2" s="70" t="s">
        <v>15</v>
      </c>
      <c r="K2" s="73" t="s">
        <v>15</v>
      </c>
      <c r="L2" s="72" t="s">
        <v>83</v>
      </c>
      <c r="M2" s="74" t="s">
        <v>84</v>
      </c>
      <c r="N2" s="74" t="s">
        <v>85</v>
      </c>
      <c r="O2" s="72" t="s">
        <v>8</v>
      </c>
      <c r="P2" s="72" t="s">
        <v>13</v>
      </c>
      <c r="Q2" s="72" t="s">
        <v>20</v>
      </c>
    </row>
    <row r="3" spans="1:17" ht="52.5" customHeight="1">
      <c r="A3" s="76"/>
      <c r="B3" s="70"/>
      <c r="C3" s="78"/>
      <c r="D3" s="78"/>
      <c r="E3" s="70"/>
      <c r="F3" s="70"/>
      <c r="G3" s="70"/>
      <c r="H3" s="70"/>
      <c r="K3" s="73"/>
      <c r="L3" s="72"/>
      <c r="M3" s="75"/>
      <c r="N3" s="75"/>
      <c r="O3" s="72"/>
      <c r="P3" s="72"/>
      <c r="Q3" s="72"/>
    </row>
    <row r="4" spans="1:17" ht="16.5" customHeight="1">
      <c r="A4" s="38" t="e">
        <f>VLOOKUP($B4,#REF!,2,FALSE)</f>
        <v>#N/A</v>
      </c>
      <c r="B4" s="47" t="e">
        <f aca="true" t="shared" si="0" ref="B4:B35">VLOOKUP($H4,$K$4:$Q$300,2,FALSE)</f>
        <v>#N/A</v>
      </c>
      <c r="C4" s="47" t="e">
        <f aca="true" t="shared" si="1" ref="C4:C35">VLOOKUP($H4,$K$4:$Q$300,3,FALSE)</f>
        <v>#N/A</v>
      </c>
      <c r="D4" s="47" t="e">
        <f aca="true" t="shared" si="2" ref="D4:D35">VLOOKUP($H4,$K$4:$Q$300,4,FALSE)</f>
        <v>#N/A</v>
      </c>
      <c r="E4" s="47" t="e">
        <f aca="true" t="shared" si="3" ref="E4:E35">VLOOKUP($H4,$K$4:$Q$300,5,FALSE)</f>
        <v>#N/A</v>
      </c>
      <c r="F4" s="47" t="e">
        <f aca="true" t="shared" si="4" ref="F4:F35">VLOOKUP($H4,$K$4:$Q$300,6,FALSE)</f>
        <v>#N/A</v>
      </c>
      <c r="G4" s="47" t="e">
        <f aca="true" t="shared" si="5" ref="G4:G35">VLOOKUP($H4,$K$4:$Q$300,7,FALSE)</f>
        <v>#N/A</v>
      </c>
      <c r="H4" s="52">
        <f>IF(ISERROR(H3+1)=TRUE,1,H3+1)</f>
        <v>1</v>
      </c>
      <c r="K4" s="41" t="e">
        <f aca="true" t="shared" si="6" ref="K4:K35">IF(Q4=NpZ*NoZ*2,NpZ*NoZ,RANK(Q4,Q$4:Q$300,1))</f>
        <v>#REF!</v>
      </c>
      <c r="L4" s="49">
        <v>1</v>
      </c>
      <c r="M4" s="48" t="e">
        <f>IF(ISNA(VLOOKUP($L4,#REF!,4,FALSE)+VLOOKUP($L4,#REF!,4,FALSE))=TRUE,"",VLOOKUP($L4,#REF!,4,FALSE)+VLOOKUP($L4,#REF!,4,FALSE))</f>
        <v>#REF!</v>
      </c>
      <c r="N4" s="48" t="e">
        <f>IF(ISNA(VLOOKUP($L4,#REF!,5,FALSE)+VLOOKUP($L4,#REF!,5,FALSE))=TRUE,"",VLOOKUP($L4,#REF!,5,FALSE)+VLOOKUP($L4,#REF!,5,FALSE))</f>
        <v>#REF!</v>
      </c>
      <c r="O4" s="48" t="e">
        <f>IF(ISNA(VLOOKUP($L4,#REF!,8,FALSE))=TRUE,"",VLOOKUP($L4,#REF!,8,FALSE))</f>
        <v>#REF!</v>
      </c>
      <c r="P4" s="48" t="e">
        <f>IF(ISNA(VLOOKUP($L4,#REF!,8,FALSE))=TRUE,"",VLOOKUP($L4,#REF!,8,FALSE))</f>
        <v>#REF!</v>
      </c>
      <c r="Q4" s="50" t="e">
        <f aca="true" t="shared" si="7" ref="Q4:Q35">IF(OR(M4="",M4=0),NpZ*2,(O4+P4)-N4/100000-M4/1000000)</f>
        <v>#REF!</v>
      </c>
    </row>
    <row r="5" spans="1:17" ht="16.5" customHeight="1">
      <c r="A5" s="38" t="e">
        <f>VLOOKUP($B5,#REF!,2,FALSE)</f>
        <v>#N/A</v>
      </c>
      <c r="B5" s="47" t="e">
        <f t="shared" si="0"/>
        <v>#N/A</v>
      </c>
      <c r="C5" s="47" t="e">
        <f t="shared" si="1"/>
        <v>#N/A</v>
      </c>
      <c r="D5" s="47" t="e">
        <f t="shared" si="2"/>
        <v>#N/A</v>
      </c>
      <c r="E5" s="47" t="e">
        <f t="shared" si="3"/>
        <v>#N/A</v>
      </c>
      <c r="F5" s="47" t="e">
        <f t="shared" si="4"/>
        <v>#N/A</v>
      </c>
      <c r="G5" s="47" t="e">
        <f t="shared" si="5"/>
        <v>#N/A</v>
      </c>
      <c r="H5" s="52">
        <f aca="true" t="shared" si="8" ref="H5:H65">IF(ISERROR(H4+1)=TRUE,1,H4+1)</f>
        <v>2</v>
      </c>
      <c r="K5" s="41" t="e">
        <f t="shared" si="6"/>
        <v>#REF!</v>
      </c>
      <c r="L5" s="49">
        <v>2</v>
      </c>
      <c r="M5" s="48" t="e">
        <f>IF(ISNA(VLOOKUP($L5,#REF!,4,FALSE)+VLOOKUP($L5,#REF!,4,FALSE))=TRUE,"",VLOOKUP($L5,#REF!,4,FALSE)+VLOOKUP($L5,#REF!,4,FALSE))</f>
        <v>#REF!</v>
      </c>
      <c r="N5" s="48" t="e">
        <f>IF(ISNA(VLOOKUP($L5,#REF!,5,FALSE)+VLOOKUP($L5,#REF!,5,FALSE))=TRUE,"",VLOOKUP($L5,#REF!,5,FALSE)+VLOOKUP($L5,#REF!,5,FALSE))</f>
        <v>#REF!</v>
      </c>
      <c r="O5" s="48" t="e">
        <f>IF(ISNA(VLOOKUP($L5,#REF!,8,FALSE))=TRUE,"",VLOOKUP($L5,#REF!,8,FALSE))</f>
        <v>#REF!</v>
      </c>
      <c r="P5" s="48" t="e">
        <f>IF(ISNA(VLOOKUP($L5,#REF!,8,FALSE))=TRUE,"",VLOOKUP($L5,#REF!,8,FALSE))</f>
        <v>#REF!</v>
      </c>
      <c r="Q5" s="50" t="e">
        <f t="shared" si="7"/>
        <v>#REF!</v>
      </c>
    </row>
    <row r="6" spans="1:17" ht="16.5" customHeight="1">
      <c r="A6" s="38" t="e">
        <f>VLOOKUP($B6,#REF!,2,FALSE)</f>
        <v>#N/A</v>
      </c>
      <c r="B6" s="47" t="e">
        <f t="shared" si="0"/>
        <v>#N/A</v>
      </c>
      <c r="C6" s="47" t="e">
        <f t="shared" si="1"/>
        <v>#N/A</v>
      </c>
      <c r="D6" s="47" t="e">
        <f t="shared" si="2"/>
        <v>#N/A</v>
      </c>
      <c r="E6" s="47" t="e">
        <f t="shared" si="3"/>
        <v>#N/A</v>
      </c>
      <c r="F6" s="47" t="e">
        <f t="shared" si="4"/>
        <v>#N/A</v>
      </c>
      <c r="G6" s="47" t="e">
        <f t="shared" si="5"/>
        <v>#N/A</v>
      </c>
      <c r="H6" s="52">
        <f t="shared" si="8"/>
        <v>3</v>
      </c>
      <c r="K6" s="41" t="e">
        <f t="shared" si="6"/>
        <v>#REF!</v>
      </c>
      <c r="L6" s="49">
        <v>3</v>
      </c>
      <c r="M6" s="48" t="e">
        <f>IF(ISNA(VLOOKUP($L6,#REF!,4,FALSE)+VLOOKUP($L6,#REF!,4,FALSE))=TRUE,"",VLOOKUP($L6,#REF!,4,FALSE)+VLOOKUP($L6,#REF!,4,FALSE))</f>
        <v>#REF!</v>
      </c>
      <c r="N6" s="48" t="e">
        <f>IF(ISNA(VLOOKUP($L6,#REF!,5,FALSE)+VLOOKUP($L6,#REF!,5,FALSE))=TRUE,"",VLOOKUP($L6,#REF!,5,FALSE)+VLOOKUP($L6,#REF!,5,FALSE))</f>
        <v>#REF!</v>
      </c>
      <c r="O6" s="48" t="e">
        <f>IF(ISNA(VLOOKUP($L6,#REF!,8,FALSE))=TRUE,"",VLOOKUP($L6,#REF!,8,FALSE))</f>
        <v>#REF!</v>
      </c>
      <c r="P6" s="48" t="e">
        <f>IF(ISNA(VLOOKUP($L6,#REF!,8,FALSE))=TRUE,"",VLOOKUP($L6,#REF!,8,FALSE))</f>
        <v>#REF!</v>
      </c>
      <c r="Q6" s="50" t="e">
        <f t="shared" si="7"/>
        <v>#REF!</v>
      </c>
    </row>
    <row r="7" spans="1:17" s="10" customFormat="1" ht="16.5" customHeight="1">
      <c r="A7" s="38" t="e">
        <f>VLOOKUP($B7,#REF!,2,FALSE)</f>
        <v>#N/A</v>
      </c>
      <c r="B7" s="47" t="e">
        <f t="shared" si="0"/>
        <v>#N/A</v>
      </c>
      <c r="C7" s="47" t="e">
        <f t="shared" si="1"/>
        <v>#N/A</v>
      </c>
      <c r="D7" s="47" t="e">
        <f t="shared" si="2"/>
        <v>#N/A</v>
      </c>
      <c r="E7" s="47" t="e">
        <f t="shared" si="3"/>
        <v>#N/A</v>
      </c>
      <c r="F7" s="47" t="e">
        <f t="shared" si="4"/>
        <v>#N/A</v>
      </c>
      <c r="G7" s="47" t="e">
        <f t="shared" si="5"/>
        <v>#N/A</v>
      </c>
      <c r="H7" s="52">
        <f t="shared" si="8"/>
        <v>4</v>
      </c>
      <c r="K7" s="41" t="e">
        <f t="shared" si="6"/>
        <v>#REF!</v>
      </c>
      <c r="L7" s="49">
        <v>4</v>
      </c>
      <c r="M7" s="48" t="e">
        <f>IF(ISNA(VLOOKUP($L7,#REF!,4,FALSE)+VLOOKUP($L7,#REF!,4,FALSE))=TRUE,"",VLOOKUP($L7,#REF!,4,FALSE)+VLOOKUP($L7,#REF!,4,FALSE))</f>
        <v>#REF!</v>
      </c>
      <c r="N7" s="48" t="e">
        <f>IF(ISNA(VLOOKUP($L7,#REF!,5,FALSE)+VLOOKUP($L7,#REF!,5,FALSE))=TRUE,"",VLOOKUP($L7,#REF!,5,FALSE)+VLOOKUP($L7,#REF!,5,FALSE))</f>
        <v>#REF!</v>
      </c>
      <c r="O7" s="48" t="e">
        <f>IF(ISNA(VLOOKUP($L7,#REF!,8,FALSE))=TRUE,"",VLOOKUP($L7,#REF!,8,FALSE))</f>
        <v>#REF!</v>
      </c>
      <c r="P7" s="48" t="e">
        <f>IF(ISNA(VLOOKUP($L7,#REF!,8,FALSE))=TRUE,"",VLOOKUP($L7,#REF!,8,FALSE))</f>
        <v>#REF!</v>
      </c>
      <c r="Q7" s="50" t="e">
        <f t="shared" si="7"/>
        <v>#REF!</v>
      </c>
    </row>
    <row r="8" spans="1:17" ht="16.5" customHeight="1">
      <c r="A8" s="38" t="e">
        <f>VLOOKUP($B8,#REF!,2,FALSE)</f>
        <v>#N/A</v>
      </c>
      <c r="B8" s="47" t="e">
        <f t="shared" si="0"/>
        <v>#N/A</v>
      </c>
      <c r="C8" s="47" t="e">
        <f t="shared" si="1"/>
        <v>#N/A</v>
      </c>
      <c r="D8" s="47" t="e">
        <f t="shared" si="2"/>
        <v>#N/A</v>
      </c>
      <c r="E8" s="47" t="e">
        <f t="shared" si="3"/>
        <v>#N/A</v>
      </c>
      <c r="F8" s="47" t="e">
        <f t="shared" si="4"/>
        <v>#N/A</v>
      </c>
      <c r="G8" s="47" t="e">
        <f t="shared" si="5"/>
        <v>#N/A</v>
      </c>
      <c r="H8" s="52">
        <f t="shared" si="8"/>
        <v>5</v>
      </c>
      <c r="K8" s="41" t="e">
        <f t="shared" si="6"/>
        <v>#REF!</v>
      </c>
      <c r="L8" s="49">
        <v>5</v>
      </c>
      <c r="M8" s="48" t="e">
        <f>IF(ISNA(VLOOKUP($L8,#REF!,4,FALSE)+VLOOKUP($L8,#REF!,4,FALSE))=TRUE,"",VLOOKUP($L8,#REF!,4,FALSE)+VLOOKUP($L8,#REF!,4,FALSE))</f>
        <v>#REF!</v>
      </c>
      <c r="N8" s="48" t="e">
        <f>IF(ISNA(VLOOKUP($L8,#REF!,5,FALSE)+VLOOKUP($L8,#REF!,5,FALSE))=TRUE,"",VLOOKUP($L8,#REF!,5,FALSE)+VLOOKUP($L8,#REF!,5,FALSE))</f>
        <v>#REF!</v>
      </c>
      <c r="O8" s="48" t="e">
        <f>IF(ISNA(VLOOKUP($L8,#REF!,8,FALSE))=TRUE,"",VLOOKUP($L8,#REF!,8,FALSE))</f>
        <v>#REF!</v>
      </c>
      <c r="P8" s="48" t="e">
        <f>IF(ISNA(VLOOKUP($L8,#REF!,8,FALSE))=TRUE,"",VLOOKUP($L8,#REF!,8,FALSE))</f>
        <v>#REF!</v>
      </c>
      <c r="Q8" s="50" t="e">
        <f t="shared" si="7"/>
        <v>#REF!</v>
      </c>
    </row>
    <row r="9" spans="1:17" ht="16.5" customHeight="1">
      <c r="A9" s="38" t="e">
        <f>VLOOKUP($B9,#REF!,2,FALSE)</f>
        <v>#N/A</v>
      </c>
      <c r="B9" s="47" t="e">
        <f t="shared" si="0"/>
        <v>#N/A</v>
      </c>
      <c r="C9" s="47" t="e">
        <f t="shared" si="1"/>
        <v>#N/A</v>
      </c>
      <c r="D9" s="47" t="e">
        <f t="shared" si="2"/>
        <v>#N/A</v>
      </c>
      <c r="E9" s="47" t="e">
        <f t="shared" si="3"/>
        <v>#N/A</v>
      </c>
      <c r="F9" s="47" t="e">
        <f t="shared" si="4"/>
        <v>#N/A</v>
      </c>
      <c r="G9" s="47" t="e">
        <f t="shared" si="5"/>
        <v>#N/A</v>
      </c>
      <c r="H9" s="52">
        <f t="shared" si="8"/>
        <v>6</v>
      </c>
      <c r="K9" s="41" t="e">
        <f t="shared" si="6"/>
        <v>#REF!</v>
      </c>
      <c r="L9" s="49">
        <v>6</v>
      </c>
      <c r="M9" s="48" t="e">
        <f>IF(ISNA(VLOOKUP($L9,#REF!,4,FALSE)+VLOOKUP($L9,#REF!,4,FALSE))=TRUE,"",VLOOKUP($L9,#REF!,4,FALSE)+VLOOKUP($L9,#REF!,4,FALSE))</f>
        <v>#REF!</v>
      </c>
      <c r="N9" s="48" t="e">
        <f>IF(ISNA(VLOOKUP($L9,#REF!,5,FALSE)+VLOOKUP($L9,#REF!,5,FALSE))=TRUE,"",VLOOKUP($L9,#REF!,5,FALSE)+VLOOKUP($L9,#REF!,5,FALSE))</f>
        <v>#REF!</v>
      </c>
      <c r="O9" s="48" t="e">
        <f>IF(ISNA(VLOOKUP($L9,#REF!,8,FALSE))=TRUE,"",VLOOKUP($L9,#REF!,8,FALSE))</f>
        <v>#REF!</v>
      </c>
      <c r="P9" s="48" t="e">
        <f>IF(ISNA(VLOOKUP($L9,#REF!,8,FALSE))=TRUE,"",VLOOKUP($L9,#REF!,8,FALSE))</f>
        <v>#REF!</v>
      </c>
      <c r="Q9" s="50" t="e">
        <f t="shared" si="7"/>
        <v>#REF!</v>
      </c>
    </row>
    <row r="10" spans="1:17" ht="16.5" customHeight="1">
      <c r="A10" s="38" t="e">
        <f>VLOOKUP($B10,#REF!,2,FALSE)</f>
        <v>#N/A</v>
      </c>
      <c r="B10" s="47" t="e">
        <f t="shared" si="0"/>
        <v>#N/A</v>
      </c>
      <c r="C10" s="47" t="e">
        <f t="shared" si="1"/>
        <v>#N/A</v>
      </c>
      <c r="D10" s="47" t="e">
        <f t="shared" si="2"/>
        <v>#N/A</v>
      </c>
      <c r="E10" s="47" t="e">
        <f t="shared" si="3"/>
        <v>#N/A</v>
      </c>
      <c r="F10" s="47" t="e">
        <f t="shared" si="4"/>
        <v>#N/A</v>
      </c>
      <c r="G10" s="47" t="e">
        <f t="shared" si="5"/>
        <v>#N/A</v>
      </c>
      <c r="H10" s="52">
        <f t="shared" si="8"/>
        <v>7</v>
      </c>
      <c r="K10" s="41" t="e">
        <f t="shared" si="6"/>
        <v>#REF!</v>
      </c>
      <c r="L10" s="49">
        <v>7</v>
      </c>
      <c r="M10" s="48" t="e">
        <f>IF(ISNA(VLOOKUP($L10,#REF!,4,FALSE)+VLOOKUP($L10,#REF!,4,FALSE))=TRUE,"",VLOOKUP($L10,#REF!,4,FALSE)+VLOOKUP($L10,#REF!,4,FALSE))</f>
        <v>#REF!</v>
      </c>
      <c r="N10" s="48" t="e">
        <f>IF(ISNA(VLOOKUP($L10,#REF!,5,FALSE)+VLOOKUP($L10,#REF!,5,FALSE))=TRUE,"",VLOOKUP($L10,#REF!,5,FALSE)+VLOOKUP($L10,#REF!,5,FALSE))</f>
        <v>#REF!</v>
      </c>
      <c r="O10" s="48" t="e">
        <f>IF(ISNA(VLOOKUP($L10,#REF!,8,FALSE))=TRUE,"",VLOOKUP($L10,#REF!,8,FALSE))</f>
        <v>#REF!</v>
      </c>
      <c r="P10" s="48" t="e">
        <f>IF(ISNA(VLOOKUP($L10,#REF!,8,FALSE))=TRUE,"",VLOOKUP($L10,#REF!,8,FALSE))</f>
        <v>#REF!</v>
      </c>
      <c r="Q10" s="50" t="e">
        <f t="shared" si="7"/>
        <v>#REF!</v>
      </c>
    </row>
    <row r="11" spans="1:17" ht="16.5" customHeight="1">
      <c r="A11" s="38" t="e">
        <f>VLOOKUP($B11,#REF!,2,FALSE)</f>
        <v>#N/A</v>
      </c>
      <c r="B11" s="47" t="e">
        <f t="shared" si="0"/>
        <v>#N/A</v>
      </c>
      <c r="C11" s="47" t="e">
        <f t="shared" si="1"/>
        <v>#N/A</v>
      </c>
      <c r="D11" s="47" t="e">
        <f t="shared" si="2"/>
        <v>#N/A</v>
      </c>
      <c r="E11" s="47" t="e">
        <f t="shared" si="3"/>
        <v>#N/A</v>
      </c>
      <c r="F11" s="47" t="e">
        <f t="shared" si="4"/>
        <v>#N/A</v>
      </c>
      <c r="G11" s="47" t="e">
        <f t="shared" si="5"/>
        <v>#N/A</v>
      </c>
      <c r="H11" s="52">
        <f t="shared" si="8"/>
        <v>8</v>
      </c>
      <c r="K11" s="41" t="e">
        <f t="shared" si="6"/>
        <v>#REF!</v>
      </c>
      <c r="L11" s="49">
        <v>8</v>
      </c>
      <c r="M11" s="48" t="e">
        <f>IF(ISNA(VLOOKUP($L11,#REF!,4,FALSE)+VLOOKUP($L11,#REF!,4,FALSE))=TRUE,"",VLOOKUP($L11,#REF!,4,FALSE)+VLOOKUP($L11,#REF!,4,FALSE))</f>
        <v>#REF!</v>
      </c>
      <c r="N11" s="48" t="e">
        <f>IF(ISNA(VLOOKUP($L11,#REF!,5,FALSE)+VLOOKUP($L11,#REF!,5,FALSE))=TRUE,"",VLOOKUP($L11,#REF!,5,FALSE)+VLOOKUP($L11,#REF!,5,FALSE))</f>
        <v>#REF!</v>
      </c>
      <c r="O11" s="48" t="e">
        <f>IF(ISNA(VLOOKUP($L11,#REF!,8,FALSE))=TRUE,"",VLOOKUP($L11,#REF!,8,FALSE))</f>
        <v>#REF!</v>
      </c>
      <c r="P11" s="48" t="e">
        <f>IF(ISNA(VLOOKUP($L11,#REF!,8,FALSE))=TRUE,"",VLOOKUP($L11,#REF!,8,FALSE))</f>
        <v>#REF!</v>
      </c>
      <c r="Q11" s="50" t="e">
        <f t="shared" si="7"/>
        <v>#REF!</v>
      </c>
    </row>
    <row r="12" spans="1:17" ht="16.5" customHeight="1">
      <c r="A12" s="38" t="e">
        <f>VLOOKUP($B12,#REF!,2,FALSE)</f>
        <v>#N/A</v>
      </c>
      <c r="B12" s="47" t="e">
        <f t="shared" si="0"/>
        <v>#N/A</v>
      </c>
      <c r="C12" s="47" t="e">
        <f t="shared" si="1"/>
        <v>#N/A</v>
      </c>
      <c r="D12" s="47" t="e">
        <f t="shared" si="2"/>
        <v>#N/A</v>
      </c>
      <c r="E12" s="47" t="e">
        <f t="shared" si="3"/>
        <v>#N/A</v>
      </c>
      <c r="F12" s="47" t="e">
        <f t="shared" si="4"/>
        <v>#N/A</v>
      </c>
      <c r="G12" s="47" t="e">
        <f t="shared" si="5"/>
        <v>#N/A</v>
      </c>
      <c r="H12" s="52">
        <f t="shared" si="8"/>
        <v>9</v>
      </c>
      <c r="K12" s="41" t="e">
        <f t="shared" si="6"/>
        <v>#REF!</v>
      </c>
      <c r="L12" s="49">
        <v>9</v>
      </c>
      <c r="M12" s="48" t="e">
        <f>IF(ISNA(VLOOKUP($L12,#REF!,4,FALSE)+VLOOKUP($L12,#REF!,4,FALSE))=TRUE,"",VLOOKUP($L12,#REF!,4,FALSE)+VLOOKUP($L12,#REF!,4,FALSE))</f>
        <v>#REF!</v>
      </c>
      <c r="N12" s="48" t="e">
        <f>IF(ISNA(VLOOKUP($L12,#REF!,5,FALSE)+VLOOKUP($L12,#REF!,5,FALSE))=TRUE,"",VLOOKUP($L12,#REF!,5,FALSE)+VLOOKUP($L12,#REF!,5,FALSE))</f>
        <v>#REF!</v>
      </c>
      <c r="O12" s="48" t="e">
        <f>IF(ISNA(VLOOKUP($L12,#REF!,8,FALSE))=TRUE,"",VLOOKUP($L12,#REF!,8,FALSE))</f>
        <v>#REF!</v>
      </c>
      <c r="P12" s="48" t="e">
        <f>IF(ISNA(VLOOKUP($L12,#REF!,8,FALSE))=TRUE,"",VLOOKUP($L12,#REF!,8,FALSE))</f>
        <v>#REF!</v>
      </c>
      <c r="Q12" s="50" t="e">
        <f t="shared" si="7"/>
        <v>#REF!</v>
      </c>
    </row>
    <row r="13" spans="1:17" s="10" customFormat="1" ht="16.5" customHeight="1">
      <c r="A13" s="38" t="e">
        <f>VLOOKUP($B13,#REF!,2,FALSE)</f>
        <v>#N/A</v>
      </c>
      <c r="B13" s="47" t="e">
        <f t="shared" si="0"/>
        <v>#N/A</v>
      </c>
      <c r="C13" s="47" t="e">
        <f t="shared" si="1"/>
        <v>#N/A</v>
      </c>
      <c r="D13" s="47" t="e">
        <f t="shared" si="2"/>
        <v>#N/A</v>
      </c>
      <c r="E13" s="47" t="e">
        <f t="shared" si="3"/>
        <v>#N/A</v>
      </c>
      <c r="F13" s="47" t="e">
        <f t="shared" si="4"/>
        <v>#N/A</v>
      </c>
      <c r="G13" s="47" t="e">
        <f t="shared" si="5"/>
        <v>#N/A</v>
      </c>
      <c r="H13" s="52">
        <f t="shared" si="8"/>
        <v>10</v>
      </c>
      <c r="K13" s="41" t="e">
        <f t="shared" si="6"/>
        <v>#REF!</v>
      </c>
      <c r="L13" s="49">
        <v>10</v>
      </c>
      <c r="M13" s="48" t="e">
        <f>IF(ISNA(VLOOKUP($L13,#REF!,4,FALSE)+VLOOKUP($L13,#REF!,4,FALSE))=TRUE,"",VLOOKUP($L13,#REF!,4,FALSE)+VLOOKUP($L13,#REF!,4,FALSE))</f>
        <v>#REF!</v>
      </c>
      <c r="N13" s="48" t="e">
        <f>IF(ISNA(VLOOKUP($L13,#REF!,5,FALSE)+VLOOKUP($L13,#REF!,5,FALSE))=TRUE,"",VLOOKUP($L13,#REF!,5,FALSE)+VLOOKUP($L13,#REF!,5,FALSE))</f>
        <v>#REF!</v>
      </c>
      <c r="O13" s="48" t="e">
        <f>IF(ISNA(VLOOKUP($L13,#REF!,8,FALSE))=TRUE,"",VLOOKUP($L13,#REF!,8,FALSE))</f>
        <v>#REF!</v>
      </c>
      <c r="P13" s="48" t="e">
        <f>IF(ISNA(VLOOKUP($L13,#REF!,8,FALSE))=TRUE,"",VLOOKUP($L13,#REF!,8,FALSE))</f>
        <v>#REF!</v>
      </c>
      <c r="Q13" s="50" t="e">
        <f t="shared" si="7"/>
        <v>#REF!</v>
      </c>
    </row>
    <row r="14" spans="1:17" s="10" customFormat="1" ht="16.5" customHeight="1">
      <c r="A14" s="38" t="e">
        <f>VLOOKUP($B14,#REF!,2,FALSE)</f>
        <v>#N/A</v>
      </c>
      <c r="B14" s="47" t="e">
        <f t="shared" si="0"/>
        <v>#N/A</v>
      </c>
      <c r="C14" s="47" t="e">
        <f t="shared" si="1"/>
        <v>#N/A</v>
      </c>
      <c r="D14" s="47" t="e">
        <f t="shared" si="2"/>
        <v>#N/A</v>
      </c>
      <c r="E14" s="47" t="e">
        <f t="shared" si="3"/>
        <v>#N/A</v>
      </c>
      <c r="F14" s="47" t="e">
        <f t="shared" si="4"/>
        <v>#N/A</v>
      </c>
      <c r="G14" s="47" t="e">
        <f t="shared" si="5"/>
        <v>#N/A</v>
      </c>
      <c r="H14" s="52">
        <f t="shared" si="8"/>
        <v>11</v>
      </c>
      <c r="K14" s="41" t="e">
        <f t="shared" si="6"/>
        <v>#REF!</v>
      </c>
      <c r="L14" s="49">
        <v>11</v>
      </c>
      <c r="M14" s="48" t="e">
        <f>IF(ISNA(VLOOKUP($L14,#REF!,4,FALSE)+VLOOKUP($L14,#REF!,4,FALSE))=TRUE,"",VLOOKUP($L14,#REF!,4,FALSE)+VLOOKUP($L14,#REF!,4,FALSE))</f>
        <v>#REF!</v>
      </c>
      <c r="N14" s="48" t="e">
        <f>IF(ISNA(VLOOKUP($L14,#REF!,5,FALSE)+VLOOKUP($L14,#REF!,5,FALSE))=TRUE,"",VLOOKUP($L14,#REF!,5,FALSE)+VLOOKUP($L14,#REF!,5,FALSE))</f>
        <v>#REF!</v>
      </c>
      <c r="O14" s="48" t="e">
        <f>IF(ISNA(VLOOKUP($L14,#REF!,8,FALSE))=TRUE,"",VLOOKUP($L14,#REF!,8,FALSE))</f>
        <v>#REF!</v>
      </c>
      <c r="P14" s="48" t="e">
        <f>IF(ISNA(VLOOKUP($L14,#REF!,8,FALSE))=TRUE,"",VLOOKUP($L14,#REF!,8,FALSE))</f>
        <v>#REF!</v>
      </c>
      <c r="Q14" s="50" t="e">
        <f t="shared" si="7"/>
        <v>#REF!</v>
      </c>
    </row>
    <row r="15" spans="1:17" ht="16.5" customHeight="1">
      <c r="A15" s="38" t="e">
        <f>VLOOKUP($B15,#REF!,2,FALSE)</f>
        <v>#N/A</v>
      </c>
      <c r="B15" s="47" t="e">
        <f t="shared" si="0"/>
        <v>#N/A</v>
      </c>
      <c r="C15" s="47" t="e">
        <f t="shared" si="1"/>
        <v>#N/A</v>
      </c>
      <c r="D15" s="47" t="e">
        <f t="shared" si="2"/>
        <v>#N/A</v>
      </c>
      <c r="E15" s="47" t="e">
        <f t="shared" si="3"/>
        <v>#N/A</v>
      </c>
      <c r="F15" s="47" t="e">
        <f t="shared" si="4"/>
        <v>#N/A</v>
      </c>
      <c r="G15" s="47" t="e">
        <f t="shared" si="5"/>
        <v>#N/A</v>
      </c>
      <c r="H15" s="52">
        <f t="shared" si="8"/>
        <v>12</v>
      </c>
      <c r="K15" s="41" t="e">
        <f t="shared" si="6"/>
        <v>#REF!</v>
      </c>
      <c r="L15" s="49">
        <v>12</v>
      </c>
      <c r="M15" s="48" t="e">
        <f>IF(ISNA(VLOOKUP($L15,#REF!,4,FALSE)+VLOOKUP($L15,#REF!,4,FALSE))=TRUE,"",VLOOKUP($L15,#REF!,4,FALSE)+VLOOKUP($L15,#REF!,4,FALSE))</f>
        <v>#REF!</v>
      </c>
      <c r="N15" s="48" t="e">
        <f>IF(ISNA(VLOOKUP($L15,#REF!,5,FALSE)+VLOOKUP($L15,#REF!,5,FALSE))=TRUE,"",VLOOKUP($L15,#REF!,5,FALSE)+VLOOKUP($L15,#REF!,5,FALSE))</f>
        <v>#REF!</v>
      </c>
      <c r="O15" s="48" t="e">
        <f>IF(ISNA(VLOOKUP($L15,#REF!,8,FALSE))=TRUE,"",VLOOKUP($L15,#REF!,8,FALSE))</f>
        <v>#REF!</v>
      </c>
      <c r="P15" s="48" t="e">
        <f>IF(ISNA(VLOOKUP($L15,#REF!,8,FALSE))=TRUE,"",VLOOKUP($L15,#REF!,8,FALSE))</f>
        <v>#REF!</v>
      </c>
      <c r="Q15" s="50" t="e">
        <f t="shared" si="7"/>
        <v>#REF!</v>
      </c>
    </row>
    <row r="16" spans="1:17" ht="16.5" customHeight="1">
      <c r="A16" s="38" t="e">
        <f>VLOOKUP($B16,#REF!,2,FALSE)</f>
        <v>#N/A</v>
      </c>
      <c r="B16" s="47" t="e">
        <f t="shared" si="0"/>
        <v>#N/A</v>
      </c>
      <c r="C16" s="47" t="e">
        <f t="shared" si="1"/>
        <v>#N/A</v>
      </c>
      <c r="D16" s="47" t="e">
        <f t="shared" si="2"/>
        <v>#N/A</v>
      </c>
      <c r="E16" s="47" t="e">
        <f t="shared" si="3"/>
        <v>#N/A</v>
      </c>
      <c r="F16" s="47" t="e">
        <f t="shared" si="4"/>
        <v>#N/A</v>
      </c>
      <c r="G16" s="47" t="e">
        <f t="shared" si="5"/>
        <v>#N/A</v>
      </c>
      <c r="H16" s="52">
        <f t="shared" si="8"/>
        <v>13</v>
      </c>
      <c r="K16" s="41" t="e">
        <f t="shared" si="6"/>
        <v>#REF!</v>
      </c>
      <c r="L16" s="49">
        <v>13</v>
      </c>
      <c r="M16" s="48" t="e">
        <f>IF(ISNA(VLOOKUP($L16,#REF!,4,FALSE)+VLOOKUP($L16,#REF!,4,FALSE))=TRUE,"",VLOOKUP($L16,#REF!,4,FALSE)+VLOOKUP($L16,#REF!,4,FALSE))</f>
        <v>#REF!</v>
      </c>
      <c r="N16" s="48" t="e">
        <f>IF(ISNA(VLOOKUP($L16,#REF!,5,FALSE)+VLOOKUP($L16,#REF!,5,FALSE))=TRUE,"",VLOOKUP($L16,#REF!,5,FALSE)+VLOOKUP($L16,#REF!,5,FALSE))</f>
        <v>#REF!</v>
      </c>
      <c r="O16" s="48" t="e">
        <f>IF(ISNA(VLOOKUP($L16,#REF!,8,FALSE))=TRUE,"",VLOOKUP($L16,#REF!,8,FALSE))</f>
        <v>#REF!</v>
      </c>
      <c r="P16" s="48" t="e">
        <f>IF(ISNA(VLOOKUP($L16,#REF!,8,FALSE))=TRUE,"",VLOOKUP($L16,#REF!,8,FALSE))</f>
        <v>#REF!</v>
      </c>
      <c r="Q16" s="50" t="e">
        <f t="shared" si="7"/>
        <v>#REF!</v>
      </c>
    </row>
    <row r="17" spans="1:17" ht="16.5" customHeight="1">
      <c r="A17" s="38" t="e">
        <f>VLOOKUP($B17,#REF!,2,FALSE)</f>
        <v>#N/A</v>
      </c>
      <c r="B17" s="47" t="e">
        <f t="shared" si="0"/>
        <v>#N/A</v>
      </c>
      <c r="C17" s="47" t="e">
        <f t="shared" si="1"/>
        <v>#N/A</v>
      </c>
      <c r="D17" s="47" t="e">
        <f t="shared" si="2"/>
        <v>#N/A</v>
      </c>
      <c r="E17" s="47" t="e">
        <f t="shared" si="3"/>
        <v>#N/A</v>
      </c>
      <c r="F17" s="47" t="e">
        <f t="shared" si="4"/>
        <v>#N/A</v>
      </c>
      <c r="G17" s="47" t="e">
        <f t="shared" si="5"/>
        <v>#N/A</v>
      </c>
      <c r="H17" s="52">
        <f t="shared" si="8"/>
        <v>14</v>
      </c>
      <c r="K17" s="41" t="e">
        <f t="shared" si="6"/>
        <v>#REF!</v>
      </c>
      <c r="L17" s="49">
        <v>14</v>
      </c>
      <c r="M17" s="48" t="e">
        <f>IF(ISNA(VLOOKUP($L17,#REF!,4,FALSE)+VLOOKUP($L17,#REF!,4,FALSE))=TRUE,"",VLOOKUP($L17,#REF!,4,FALSE)+VLOOKUP($L17,#REF!,4,FALSE))</f>
        <v>#REF!</v>
      </c>
      <c r="N17" s="48" t="e">
        <f>IF(ISNA(VLOOKUP($L17,#REF!,5,FALSE)+VLOOKUP($L17,#REF!,5,FALSE))=TRUE,"",VLOOKUP($L17,#REF!,5,FALSE)+VLOOKUP($L17,#REF!,5,FALSE))</f>
        <v>#REF!</v>
      </c>
      <c r="O17" s="48" t="e">
        <f>IF(ISNA(VLOOKUP($L17,#REF!,8,FALSE))=TRUE,"",VLOOKUP($L17,#REF!,8,FALSE))</f>
        <v>#REF!</v>
      </c>
      <c r="P17" s="48" t="e">
        <f>IF(ISNA(VLOOKUP($L17,#REF!,8,FALSE))=TRUE,"",VLOOKUP($L17,#REF!,8,FALSE))</f>
        <v>#REF!</v>
      </c>
      <c r="Q17" s="50" t="e">
        <f t="shared" si="7"/>
        <v>#REF!</v>
      </c>
    </row>
    <row r="18" spans="1:17" ht="16.5" customHeight="1">
      <c r="A18" s="38" t="e">
        <f>VLOOKUP($B18,#REF!,2,FALSE)</f>
        <v>#N/A</v>
      </c>
      <c r="B18" s="47" t="e">
        <f t="shared" si="0"/>
        <v>#N/A</v>
      </c>
      <c r="C18" s="47" t="e">
        <f t="shared" si="1"/>
        <v>#N/A</v>
      </c>
      <c r="D18" s="47" t="e">
        <f t="shared" si="2"/>
        <v>#N/A</v>
      </c>
      <c r="E18" s="47" t="e">
        <f t="shared" si="3"/>
        <v>#N/A</v>
      </c>
      <c r="F18" s="47" t="e">
        <f t="shared" si="4"/>
        <v>#N/A</v>
      </c>
      <c r="G18" s="47" t="e">
        <f t="shared" si="5"/>
        <v>#N/A</v>
      </c>
      <c r="H18" s="52">
        <f t="shared" si="8"/>
        <v>15</v>
      </c>
      <c r="K18" s="41" t="e">
        <f t="shared" si="6"/>
        <v>#REF!</v>
      </c>
      <c r="L18" s="49">
        <v>15</v>
      </c>
      <c r="M18" s="48" t="e">
        <f>IF(ISNA(VLOOKUP($L18,#REF!,4,FALSE)+VLOOKUP($L18,#REF!,4,FALSE))=TRUE,"",VLOOKUP($L18,#REF!,4,FALSE)+VLOOKUP($L18,#REF!,4,FALSE))</f>
        <v>#REF!</v>
      </c>
      <c r="N18" s="48" t="e">
        <f>IF(ISNA(VLOOKUP($L18,#REF!,5,FALSE)+VLOOKUP($L18,#REF!,5,FALSE))=TRUE,"",VLOOKUP($L18,#REF!,5,FALSE)+VLOOKUP($L18,#REF!,5,FALSE))</f>
        <v>#REF!</v>
      </c>
      <c r="O18" s="48" t="e">
        <f>IF(ISNA(VLOOKUP($L18,#REF!,8,FALSE))=TRUE,"",VLOOKUP($L18,#REF!,8,FALSE))</f>
        <v>#REF!</v>
      </c>
      <c r="P18" s="48" t="e">
        <f>IF(ISNA(VLOOKUP($L18,#REF!,8,FALSE))=TRUE,"",VLOOKUP($L18,#REF!,8,FALSE))</f>
        <v>#REF!</v>
      </c>
      <c r="Q18" s="50" t="e">
        <f t="shared" si="7"/>
        <v>#REF!</v>
      </c>
    </row>
    <row r="19" spans="1:17" ht="16.5" customHeight="1">
      <c r="A19" s="38" t="e">
        <f>VLOOKUP($B19,#REF!,2,FALSE)</f>
        <v>#N/A</v>
      </c>
      <c r="B19" s="47" t="e">
        <f t="shared" si="0"/>
        <v>#N/A</v>
      </c>
      <c r="C19" s="47" t="e">
        <f t="shared" si="1"/>
        <v>#N/A</v>
      </c>
      <c r="D19" s="47" t="e">
        <f t="shared" si="2"/>
        <v>#N/A</v>
      </c>
      <c r="E19" s="47" t="e">
        <f t="shared" si="3"/>
        <v>#N/A</v>
      </c>
      <c r="F19" s="47" t="e">
        <f t="shared" si="4"/>
        <v>#N/A</v>
      </c>
      <c r="G19" s="47" t="e">
        <f t="shared" si="5"/>
        <v>#N/A</v>
      </c>
      <c r="H19" s="52">
        <f t="shared" si="8"/>
        <v>16</v>
      </c>
      <c r="K19" s="41" t="e">
        <f t="shared" si="6"/>
        <v>#REF!</v>
      </c>
      <c r="L19" s="49">
        <v>16</v>
      </c>
      <c r="M19" s="48" t="e">
        <f>IF(ISNA(VLOOKUP($L19,#REF!,4,FALSE)+VLOOKUP($L19,#REF!,4,FALSE))=TRUE,"",VLOOKUP($L19,#REF!,4,FALSE)+VLOOKUP($L19,#REF!,4,FALSE))</f>
        <v>#REF!</v>
      </c>
      <c r="N19" s="48" t="e">
        <f>IF(ISNA(VLOOKUP($L19,#REF!,5,FALSE)+VLOOKUP($L19,#REF!,5,FALSE))=TRUE,"",VLOOKUP($L19,#REF!,5,FALSE)+VLOOKUP($L19,#REF!,5,FALSE))</f>
        <v>#REF!</v>
      </c>
      <c r="O19" s="48" t="e">
        <f>IF(ISNA(VLOOKUP($L19,#REF!,8,FALSE))=TRUE,"",VLOOKUP($L19,#REF!,8,FALSE))</f>
        <v>#REF!</v>
      </c>
      <c r="P19" s="48" t="e">
        <f>IF(ISNA(VLOOKUP($L19,#REF!,8,FALSE))=TRUE,"",VLOOKUP($L19,#REF!,8,FALSE))</f>
        <v>#REF!</v>
      </c>
      <c r="Q19" s="50" t="e">
        <f t="shared" si="7"/>
        <v>#REF!</v>
      </c>
    </row>
    <row r="20" spans="1:17" ht="16.5" customHeight="1">
      <c r="A20" s="38" t="e">
        <f>VLOOKUP($B20,#REF!,2,FALSE)</f>
        <v>#N/A</v>
      </c>
      <c r="B20" s="47" t="e">
        <f t="shared" si="0"/>
        <v>#N/A</v>
      </c>
      <c r="C20" s="47" t="e">
        <f t="shared" si="1"/>
        <v>#N/A</v>
      </c>
      <c r="D20" s="47" t="e">
        <f t="shared" si="2"/>
        <v>#N/A</v>
      </c>
      <c r="E20" s="47" t="e">
        <f t="shared" si="3"/>
        <v>#N/A</v>
      </c>
      <c r="F20" s="47" t="e">
        <f t="shared" si="4"/>
        <v>#N/A</v>
      </c>
      <c r="G20" s="47" t="e">
        <f t="shared" si="5"/>
        <v>#N/A</v>
      </c>
      <c r="H20" s="52">
        <f t="shared" si="8"/>
        <v>17</v>
      </c>
      <c r="K20" s="41" t="e">
        <f t="shared" si="6"/>
        <v>#REF!</v>
      </c>
      <c r="L20" s="49">
        <v>17</v>
      </c>
      <c r="M20" s="48" t="e">
        <f>IF(ISNA(VLOOKUP($L20,#REF!,4,FALSE)+VLOOKUP($L20,#REF!,4,FALSE))=TRUE,"",VLOOKUP($L20,#REF!,4,FALSE)+VLOOKUP($L20,#REF!,4,FALSE))</f>
        <v>#REF!</v>
      </c>
      <c r="N20" s="48" t="e">
        <f>IF(ISNA(VLOOKUP($L20,#REF!,5,FALSE)+VLOOKUP($L20,#REF!,5,FALSE))=TRUE,"",VLOOKUP($L20,#REF!,5,FALSE)+VLOOKUP($L20,#REF!,5,FALSE))</f>
        <v>#REF!</v>
      </c>
      <c r="O20" s="48" t="e">
        <f>IF(ISNA(VLOOKUP($L20,#REF!,8,FALSE))=TRUE,"",VLOOKUP($L20,#REF!,8,FALSE))</f>
        <v>#REF!</v>
      </c>
      <c r="P20" s="48" t="e">
        <f>IF(ISNA(VLOOKUP($L20,#REF!,8,FALSE))=TRUE,"",VLOOKUP($L20,#REF!,8,FALSE))</f>
        <v>#REF!</v>
      </c>
      <c r="Q20" s="50" t="e">
        <f t="shared" si="7"/>
        <v>#REF!</v>
      </c>
    </row>
    <row r="21" spans="1:17" ht="16.5" customHeight="1">
      <c r="A21" s="38" t="e">
        <f>VLOOKUP($B21,#REF!,2,FALSE)</f>
        <v>#N/A</v>
      </c>
      <c r="B21" s="47" t="e">
        <f t="shared" si="0"/>
        <v>#N/A</v>
      </c>
      <c r="C21" s="47" t="e">
        <f t="shared" si="1"/>
        <v>#N/A</v>
      </c>
      <c r="D21" s="47" t="e">
        <f t="shared" si="2"/>
        <v>#N/A</v>
      </c>
      <c r="E21" s="47" t="e">
        <f t="shared" si="3"/>
        <v>#N/A</v>
      </c>
      <c r="F21" s="47" t="e">
        <f t="shared" si="4"/>
        <v>#N/A</v>
      </c>
      <c r="G21" s="47" t="e">
        <f t="shared" si="5"/>
        <v>#N/A</v>
      </c>
      <c r="H21" s="52">
        <f t="shared" si="8"/>
        <v>18</v>
      </c>
      <c r="K21" s="41" t="e">
        <f t="shared" si="6"/>
        <v>#REF!</v>
      </c>
      <c r="L21" s="49">
        <v>18</v>
      </c>
      <c r="M21" s="48" t="e">
        <f>IF(ISNA(VLOOKUP($L21,#REF!,4,FALSE)+VLOOKUP($L21,#REF!,4,FALSE))=TRUE,"",VLOOKUP($L21,#REF!,4,FALSE)+VLOOKUP($L21,#REF!,4,FALSE))</f>
        <v>#REF!</v>
      </c>
      <c r="N21" s="48" t="e">
        <f>IF(ISNA(VLOOKUP($L21,#REF!,5,FALSE)+VLOOKUP($L21,#REF!,5,FALSE))=TRUE,"",VLOOKUP($L21,#REF!,5,FALSE)+VLOOKUP($L21,#REF!,5,FALSE))</f>
        <v>#REF!</v>
      </c>
      <c r="O21" s="48" t="e">
        <f>IF(ISNA(VLOOKUP($L21,#REF!,8,FALSE))=TRUE,"",VLOOKUP($L21,#REF!,8,FALSE))</f>
        <v>#REF!</v>
      </c>
      <c r="P21" s="48" t="e">
        <f>IF(ISNA(VLOOKUP($L21,#REF!,8,FALSE))=TRUE,"",VLOOKUP($L21,#REF!,8,FALSE))</f>
        <v>#REF!</v>
      </c>
      <c r="Q21" s="50" t="e">
        <f t="shared" si="7"/>
        <v>#REF!</v>
      </c>
    </row>
    <row r="22" spans="1:17" s="10" customFormat="1" ht="16.5" customHeight="1">
      <c r="A22" s="38" t="e">
        <f>VLOOKUP($B22,#REF!,2,FALSE)</f>
        <v>#N/A</v>
      </c>
      <c r="B22" s="47" t="e">
        <f t="shared" si="0"/>
        <v>#N/A</v>
      </c>
      <c r="C22" s="47" t="e">
        <f t="shared" si="1"/>
        <v>#N/A</v>
      </c>
      <c r="D22" s="47" t="e">
        <f t="shared" si="2"/>
        <v>#N/A</v>
      </c>
      <c r="E22" s="47" t="e">
        <f t="shared" si="3"/>
        <v>#N/A</v>
      </c>
      <c r="F22" s="47" t="e">
        <f t="shared" si="4"/>
        <v>#N/A</v>
      </c>
      <c r="G22" s="47" t="e">
        <f t="shared" si="5"/>
        <v>#N/A</v>
      </c>
      <c r="H22" s="52">
        <f t="shared" si="8"/>
        <v>19</v>
      </c>
      <c r="K22" s="41" t="e">
        <f t="shared" si="6"/>
        <v>#REF!</v>
      </c>
      <c r="L22" s="49">
        <v>19</v>
      </c>
      <c r="M22" s="48" t="e">
        <f>IF(ISNA(VLOOKUP($L22,#REF!,4,FALSE)+VLOOKUP($L22,#REF!,4,FALSE))=TRUE,"",VLOOKUP($L22,#REF!,4,FALSE)+VLOOKUP($L22,#REF!,4,FALSE))</f>
        <v>#REF!</v>
      </c>
      <c r="N22" s="48" t="e">
        <f>IF(ISNA(VLOOKUP($L22,#REF!,5,FALSE)+VLOOKUP($L22,#REF!,5,FALSE))=TRUE,"",VLOOKUP($L22,#REF!,5,FALSE)+VLOOKUP($L22,#REF!,5,FALSE))</f>
        <v>#REF!</v>
      </c>
      <c r="O22" s="48" t="e">
        <f>IF(ISNA(VLOOKUP($L22,#REF!,8,FALSE))=TRUE,"",VLOOKUP($L22,#REF!,8,FALSE))</f>
        <v>#REF!</v>
      </c>
      <c r="P22" s="48" t="e">
        <f>IF(ISNA(VLOOKUP($L22,#REF!,8,FALSE))=TRUE,"",VLOOKUP($L22,#REF!,8,FALSE))</f>
        <v>#REF!</v>
      </c>
      <c r="Q22" s="50" t="e">
        <f t="shared" si="7"/>
        <v>#REF!</v>
      </c>
    </row>
    <row r="23" spans="1:17" ht="16.5" customHeight="1">
      <c r="A23" s="38" t="e">
        <f>VLOOKUP($B23,#REF!,2,FALSE)</f>
        <v>#N/A</v>
      </c>
      <c r="B23" s="47" t="e">
        <f t="shared" si="0"/>
        <v>#N/A</v>
      </c>
      <c r="C23" s="47" t="e">
        <f t="shared" si="1"/>
        <v>#N/A</v>
      </c>
      <c r="D23" s="47" t="e">
        <f t="shared" si="2"/>
        <v>#N/A</v>
      </c>
      <c r="E23" s="47" t="e">
        <f t="shared" si="3"/>
        <v>#N/A</v>
      </c>
      <c r="F23" s="47" t="e">
        <f t="shared" si="4"/>
        <v>#N/A</v>
      </c>
      <c r="G23" s="47" t="e">
        <f t="shared" si="5"/>
        <v>#N/A</v>
      </c>
      <c r="H23" s="52">
        <f t="shared" si="8"/>
        <v>20</v>
      </c>
      <c r="K23" s="41" t="e">
        <f t="shared" si="6"/>
        <v>#REF!</v>
      </c>
      <c r="L23" s="49">
        <v>20</v>
      </c>
      <c r="M23" s="48" t="e">
        <f>IF(ISNA(VLOOKUP($L23,#REF!,4,FALSE)+VLOOKUP($L23,#REF!,4,FALSE))=TRUE,"",VLOOKUP($L23,#REF!,4,FALSE)+VLOOKUP($L23,#REF!,4,FALSE))</f>
        <v>#REF!</v>
      </c>
      <c r="N23" s="48" t="e">
        <f>IF(ISNA(VLOOKUP($L23,#REF!,5,FALSE)+VLOOKUP($L23,#REF!,5,FALSE))=TRUE,"",VLOOKUP($L23,#REF!,5,FALSE)+VLOOKUP($L23,#REF!,5,FALSE))</f>
        <v>#REF!</v>
      </c>
      <c r="O23" s="48" t="e">
        <f>IF(ISNA(VLOOKUP($L23,#REF!,8,FALSE))=TRUE,"",VLOOKUP($L23,#REF!,8,FALSE))</f>
        <v>#REF!</v>
      </c>
      <c r="P23" s="48" t="e">
        <f>IF(ISNA(VLOOKUP($L23,#REF!,8,FALSE))=TRUE,"",VLOOKUP($L23,#REF!,8,FALSE))</f>
        <v>#REF!</v>
      </c>
      <c r="Q23" s="50" t="e">
        <f t="shared" si="7"/>
        <v>#REF!</v>
      </c>
    </row>
    <row r="24" spans="1:17" ht="16.5" customHeight="1">
      <c r="A24" s="38" t="e">
        <f>VLOOKUP($B24,#REF!,2,FALSE)</f>
        <v>#N/A</v>
      </c>
      <c r="B24" s="47" t="e">
        <f t="shared" si="0"/>
        <v>#N/A</v>
      </c>
      <c r="C24" s="47" t="e">
        <f t="shared" si="1"/>
        <v>#N/A</v>
      </c>
      <c r="D24" s="47" t="e">
        <f t="shared" si="2"/>
        <v>#N/A</v>
      </c>
      <c r="E24" s="47" t="e">
        <f t="shared" si="3"/>
        <v>#N/A</v>
      </c>
      <c r="F24" s="47" t="e">
        <f t="shared" si="4"/>
        <v>#N/A</v>
      </c>
      <c r="G24" s="47" t="e">
        <f t="shared" si="5"/>
        <v>#N/A</v>
      </c>
      <c r="H24" s="52">
        <f t="shared" si="8"/>
        <v>21</v>
      </c>
      <c r="K24" s="41" t="e">
        <f t="shared" si="6"/>
        <v>#REF!</v>
      </c>
      <c r="L24" s="49">
        <v>21</v>
      </c>
      <c r="M24" s="48" t="e">
        <f>IF(ISNA(VLOOKUP($L24,#REF!,4,FALSE)+VLOOKUP($L24,#REF!,4,FALSE))=TRUE,"",VLOOKUP($L24,#REF!,4,FALSE)+VLOOKUP($L24,#REF!,4,FALSE))</f>
        <v>#REF!</v>
      </c>
      <c r="N24" s="48" t="e">
        <f>IF(ISNA(VLOOKUP($L24,#REF!,5,FALSE)+VLOOKUP($L24,#REF!,5,FALSE))=TRUE,"",VLOOKUP($L24,#REF!,5,FALSE)+VLOOKUP($L24,#REF!,5,FALSE))</f>
        <v>#REF!</v>
      </c>
      <c r="O24" s="48" t="e">
        <f>IF(ISNA(VLOOKUP($L24,#REF!,8,FALSE))=TRUE,"",VLOOKUP($L24,#REF!,8,FALSE))</f>
        <v>#REF!</v>
      </c>
      <c r="P24" s="48" t="e">
        <f>IF(ISNA(VLOOKUP($L24,#REF!,8,FALSE))=TRUE,"",VLOOKUP($L24,#REF!,8,FALSE))</f>
        <v>#REF!</v>
      </c>
      <c r="Q24" s="50" t="e">
        <f t="shared" si="7"/>
        <v>#REF!</v>
      </c>
    </row>
    <row r="25" spans="1:17" ht="16.5" customHeight="1">
      <c r="A25" s="38" t="e">
        <f>VLOOKUP($B25,#REF!,2,FALSE)</f>
        <v>#N/A</v>
      </c>
      <c r="B25" s="47" t="e">
        <f t="shared" si="0"/>
        <v>#N/A</v>
      </c>
      <c r="C25" s="47" t="e">
        <f t="shared" si="1"/>
        <v>#N/A</v>
      </c>
      <c r="D25" s="47" t="e">
        <f t="shared" si="2"/>
        <v>#N/A</v>
      </c>
      <c r="E25" s="47" t="e">
        <f t="shared" si="3"/>
        <v>#N/A</v>
      </c>
      <c r="F25" s="47" t="e">
        <f t="shared" si="4"/>
        <v>#N/A</v>
      </c>
      <c r="G25" s="47" t="e">
        <f t="shared" si="5"/>
        <v>#N/A</v>
      </c>
      <c r="H25" s="52">
        <f t="shared" si="8"/>
        <v>22</v>
      </c>
      <c r="K25" s="41" t="e">
        <f t="shared" si="6"/>
        <v>#REF!</v>
      </c>
      <c r="L25" s="49">
        <v>22</v>
      </c>
      <c r="M25" s="48" t="e">
        <f>IF(ISNA(VLOOKUP($L25,#REF!,4,FALSE)+VLOOKUP($L25,#REF!,4,FALSE))=TRUE,"",VLOOKUP($L25,#REF!,4,FALSE)+VLOOKUP($L25,#REF!,4,FALSE))</f>
        <v>#REF!</v>
      </c>
      <c r="N25" s="48" t="e">
        <f>IF(ISNA(VLOOKUP($L25,#REF!,5,FALSE)+VLOOKUP($L25,#REF!,5,FALSE))=TRUE,"",VLOOKUP($L25,#REF!,5,FALSE)+VLOOKUP($L25,#REF!,5,FALSE))</f>
        <v>#REF!</v>
      </c>
      <c r="O25" s="48" t="e">
        <f>IF(ISNA(VLOOKUP($L25,#REF!,8,FALSE))=TRUE,"",VLOOKUP($L25,#REF!,8,FALSE))</f>
        <v>#REF!</v>
      </c>
      <c r="P25" s="48" t="e">
        <f>IF(ISNA(VLOOKUP($L25,#REF!,8,FALSE))=TRUE,"",VLOOKUP($L25,#REF!,8,FALSE))</f>
        <v>#REF!</v>
      </c>
      <c r="Q25" s="50" t="e">
        <f t="shared" si="7"/>
        <v>#REF!</v>
      </c>
    </row>
    <row r="26" spans="1:17" ht="16.5" customHeight="1">
      <c r="A26" s="38" t="e">
        <f>VLOOKUP($B26,#REF!,2,FALSE)</f>
        <v>#N/A</v>
      </c>
      <c r="B26" s="47" t="e">
        <f t="shared" si="0"/>
        <v>#N/A</v>
      </c>
      <c r="C26" s="47" t="e">
        <f t="shared" si="1"/>
        <v>#N/A</v>
      </c>
      <c r="D26" s="47" t="e">
        <f t="shared" si="2"/>
        <v>#N/A</v>
      </c>
      <c r="E26" s="47" t="e">
        <f t="shared" si="3"/>
        <v>#N/A</v>
      </c>
      <c r="F26" s="47" t="e">
        <f t="shared" si="4"/>
        <v>#N/A</v>
      </c>
      <c r="G26" s="47" t="e">
        <f t="shared" si="5"/>
        <v>#N/A</v>
      </c>
      <c r="H26" s="52">
        <f t="shared" si="8"/>
        <v>23</v>
      </c>
      <c r="K26" s="41" t="e">
        <f t="shared" si="6"/>
        <v>#REF!</v>
      </c>
      <c r="L26" s="49">
        <v>23</v>
      </c>
      <c r="M26" s="48" t="e">
        <f>IF(ISNA(VLOOKUP($L26,#REF!,4,FALSE)+VLOOKUP($L26,#REF!,4,FALSE))=TRUE,"",VLOOKUP($L26,#REF!,4,FALSE)+VLOOKUP($L26,#REF!,4,FALSE))</f>
        <v>#REF!</v>
      </c>
      <c r="N26" s="48" t="e">
        <f>IF(ISNA(VLOOKUP($L26,#REF!,5,FALSE)+VLOOKUP($L26,#REF!,5,FALSE))=TRUE,"",VLOOKUP($L26,#REF!,5,FALSE)+VLOOKUP($L26,#REF!,5,FALSE))</f>
        <v>#REF!</v>
      </c>
      <c r="O26" s="48" t="e">
        <f>IF(ISNA(VLOOKUP($L26,#REF!,8,FALSE))=TRUE,"",VLOOKUP($L26,#REF!,8,FALSE))</f>
        <v>#REF!</v>
      </c>
      <c r="P26" s="48" t="e">
        <f>IF(ISNA(VLOOKUP($L26,#REF!,8,FALSE))=TRUE,"",VLOOKUP($L26,#REF!,8,FALSE))</f>
        <v>#REF!</v>
      </c>
      <c r="Q26" s="50" t="e">
        <f t="shared" si="7"/>
        <v>#REF!</v>
      </c>
    </row>
    <row r="27" spans="1:17" s="10" customFormat="1" ht="16.5" customHeight="1">
      <c r="A27" s="38" t="e">
        <f>VLOOKUP($B27,#REF!,2,FALSE)</f>
        <v>#N/A</v>
      </c>
      <c r="B27" s="47" t="e">
        <f t="shared" si="0"/>
        <v>#N/A</v>
      </c>
      <c r="C27" s="47" t="e">
        <f t="shared" si="1"/>
        <v>#N/A</v>
      </c>
      <c r="D27" s="47" t="e">
        <f t="shared" si="2"/>
        <v>#N/A</v>
      </c>
      <c r="E27" s="47" t="e">
        <f t="shared" si="3"/>
        <v>#N/A</v>
      </c>
      <c r="F27" s="47" t="e">
        <f t="shared" si="4"/>
        <v>#N/A</v>
      </c>
      <c r="G27" s="47" t="e">
        <f t="shared" si="5"/>
        <v>#N/A</v>
      </c>
      <c r="H27" s="52">
        <f t="shared" si="8"/>
        <v>24</v>
      </c>
      <c r="K27" s="41" t="e">
        <f t="shared" si="6"/>
        <v>#REF!</v>
      </c>
      <c r="L27" s="49">
        <v>24</v>
      </c>
      <c r="M27" s="48" t="e">
        <f>IF(ISNA(VLOOKUP($L27,#REF!,4,FALSE)+VLOOKUP($L27,#REF!,4,FALSE))=TRUE,"",VLOOKUP($L27,#REF!,4,FALSE)+VLOOKUP($L27,#REF!,4,FALSE))</f>
        <v>#REF!</v>
      </c>
      <c r="N27" s="48" t="e">
        <f>IF(ISNA(VLOOKUP($L27,#REF!,5,FALSE)+VLOOKUP($L27,#REF!,5,FALSE))=TRUE,"",VLOOKUP($L27,#REF!,5,FALSE)+VLOOKUP($L27,#REF!,5,FALSE))</f>
        <v>#REF!</v>
      </c>
      <c r="O27" s="48" t="e">
        <f>IF(ISNA(VLOOKUP($L27,#REF!,8,FALSE))=TRUE,"",VLOOKUP($L27,#REF!,8,FALSE))</f>
        <v>#REF!</v>
      </c>
      <c r="P27" s="48" t="e">
        <f>IF(ISNA(VLOOKUP($L27,#REF!,8,FALSE))=TRUE,"",VLOOKUP($L27,#REF!,8,FALSE))</f>
        <v>#REF!</v>
      </c>
      <c r="Q27" s="50" t="e">
        <f t="shared" si="7"/>
        <v>#REF!</v>
      </c>
    </row>
    <row r="28" spans="1:17" s="10" customFormat="1" ht="16.5" customHeight="1">
      <c r="A28" s="38" t="e">
        <f>VLOOKUP($B28,#REF!,2,FALSE)</f>
        <v>#N/A</v>
      </c>
      <c r="B28" s="47" t="e">
        <f t="shared" si="0"/>
        <v>#N/A</v>
      </c>
      <c r="C28" s="47" t="e">
        <f t="shared" si="1"/>
        <v>#N/A</v>
      </c>
      <c r="D28" s="47" t="e">
        <f t="shared" si="2"/>
        <v>#N/A</v>
      </c>
      <c r="E28" s="47" t="e">
        <f t="shared" si="3"/>
        <v>#N/A</v>
      </c>
      <c r="F28" s="47" t="e">
        <f t="shared" si="4"/>
        <v>#N/A</v>
      </c>
      <c r="G28" s="47" t="e">
        <f t="shared" si="5"/>
        <v>#N/A</v>
      </c>
      <c r="H28" s="52">
        <f t="shared" si="8"/>
        <v>25</v>
      </c>
      <c r="K28" s="41" t="e">
        <f t="shared" si="6"/>
        <v>#REF!</v>
      </c>
      <c r="L28" s="49">
        <v>25</v>
      </c>
      <c r="M28" s="48" t="e">
        <f>IF(ISNA(VLOOKUP($L28,#REF!,4,FALSE)+VLOOKUP($L28,#REF!,4,FALSE))=TRUE,"",VLOOKUP($L28,#REF!,4,FALSE)+VLOOKUP($L28,#REF!,4,FALSE))</f>
        <v>#REF!</v>
      </c>
      <c r="N28" s="48" t="e">
        <f>IF(ISNA(VLOOKUP($L28,#REF!,5,FALSE)+VLOOKUP($L28,#REF!,5,FALSE))=TRUE,"",VLOOKUP($L28,#REF!,5,FALSE)+VLOOKUP($L28,#REF!,5,FALSE))</f>
        <v>#REF!</v>
      </c>
      <c r="O28" s="48" t="e">
        <f>IF(ISNA(VLOOKUP($L28,#REF!,8,FALSE))=TRUE,"",VLOOKUP($L28,#REF!,8,FALSE))</f>
        <v>#REF!</v>
      </c>
      <c r="P28" s="48" t="e">
        <f>IF(ISNA(VLOOKUP($L28,#REF!,8,FALSE))=TRUE,"",VLOOKUP($L28,#REF!,8,FALSE))</f>
        <v>#REF!</v>
      </c>
      <c r="Q28" s="50" t="e">
        <f t="shared" si="7"/>
        <v>#REF!</v>
      </c>
    </row>
    <row r="29" spans="1:17" ht="16.5" customHeight="1">
      <c r="A29" s="38" t="e">
        <f>VLOOKUP($B29,#REF!,2,FALSE)</f>
        <v>#N/A</v>
      </c>
      <c r="B29" s="47" t="e">
        <f t="shared" si="0"/>
        <v>#N/A</v>
      </c>
      <c r="C29" s="47" t="e">
        <f t="shared" si="1"/>
        <v>#N/A</v>
      </c>
      <c r="D29" s="47" t="e">
        <f t="shared" si="2"/>
        <v>#N/A</v>
      </c>
      <c r="E29" s="47" t="e">
        <f t="shared" si="3"/>
        <v>#N/A</v>
      </c>
      <c r="F29" s="47" t="e">
        <f t="shared" si="4"/>
        <v>#N/A</v>
      </c>
      <c r="G29" s="47" t="e">
        <f t="shared" si="5"/>
        <v>#N/A</v>
      </c>
      <c r="H29" s="52">
        <f t="shared" si="8"/>
        <v>26</v>
      </c>
      <c r="K29" s="41" t="e">
        <f t="shared" si="6"/>
        <v>#REF!</v>
      </c>
      <c r="L29" s="49">
        <v>26</v>
      </c>
      <c r="M29" s="48" t="e">
        <f>IF(ISNA(VLOOKUP($L29,#REF!,4,FALSE)+VLOOKUP($L29,#REF!,4,FALSE))=TRUE,"",VLOOKUP($L29,#REF!,4,FALSE)+VLOOKUP($L29,#REF!,4,FALSE))</f>
        <v>#REF!</v>
      </c>
      <c r="N29" s="48" t="e">
        <f>IF(ISNA(VLOOKUP($L29,#REF!,5,FALSE)+VLOOKUP($L29,#REF!,5,FALSE))=TRUE,"",VLOOKUP($L29,#REF!,5,FALSE)+VLOOKUP($L29,#REF!,5,FALSE))</f>
        <v>#REF!</v>
      </c>
      <c r="O29" s="48" t="e">
        <f>IF(ISNA(VLOOKUP($L29,#REF!,8,FALSE))=TRUE,"",VLOOKUP($L29,#REF!,8,FALSE))</f>
        <v>#REF!</v>
      </c>
      <c r="P29" s="48" t="e">
        <f>IF(ISNA(VLOOKUP($L29,#REF!,8,FALSE))=TRUE,"",VLOOKUP($L29,#REF!,8,FALSE))</f>
        <v>#REF!</v>
      </c>
      <c r="Q29" s="50" t="e">
        <f t="shared" si="7"/>
        <v>#REF!</v>
      </c>
    </row>
    <row r="30" spans="1:17" ht="16.5" customHeight="1">
      <c r="A30" s="38" t="e">
        <f>VLOOKUP($B30,#REF!,2,FALSE)</f>
        <v>#N/A</v>
      </c>
      <c r="B30" s="47" t="e">
        <f t="shared" si="0"/>
        <v>#N/A</v>
      </c>
      <c r="C30" s="47" t="e">
        <f t="shared" si="1"/>
        <v>#N/A</v>
      </c>
      <c r="D30" s="47" t="e">
        <f t="shared" si="2"/>
        <v>#N/A</v>
      </c>
      <c r="E30" s="47" t="e">
        <f t="shared" si="3"/>
        <v>#N/A</v>
      </c>
      <c r="F30" s="47" t="e">
        <f t="shared" si="4"/>
        <v>#N/A</v>
      </c>
      <c r="G30" s="47" t="e">
        <f t="shared" si="5"/>
        <v>#N/A</v>
      </c>
      <c r="H30" s="52">
        <f t="shared" si="8"/>
        <v>27</v>
      </c>
      <c r="K30" s="41" t="e">
        <f t="shared" si="6"/>
        <v>#REF!</v>
      </c>
      <c r="L30" s="49">
        <v>27</v>
      </c>
      <c r="M30" s="48" t="e">
        <f>IF(ISNA(VLOOKUP($L30,#REF!,4,FALSE)+VLOOKUP($L30,#REF!,4,FALSE))=TRUE,"",VLOOKUP($L30,#REF!,4,FALSE)+VLOOKUP($L30,#REF!,4,FALSE))</f>
        <v>#REF!</v>
      </c>
      <c r="N30" s="48" t="e">
        <f>IF(ISNA(VLOOKUP($L30,#REF!,5,FALSE)+VLOOKUP($L30,#REF!,5,FALSE))=TRUE,"",VLOOKUP($L30,#REF!,5,FALSE)+VLOOKUP($L30,#REF!,5,FALSE))</f>
        <v>#REF!</v>
      </c>
      <c r="O30" s="48" t="e">
        <f>IF(ISNA(VLOOKUP($L30,#REF!,8,FALSE))=TRUE,"",VLOOKUP($L30,#REF!,8,FALSE))</f>
        <v>#REF!</v>
      </c>
      <c r="P30" s="48" t="e">
        <f>IF(ISNA(VLOOKUP($L30,#REF!,8,FALSE))=TRUE,"",VLOOKUP($L30,#REF!,8,FALSE))</f>
        <v>#REF!</v>
      </c>
      <c r="Q30" s="50" t="e">
        <f t="shared" si="7"/>
        <v>#REF!</v>
      </c>
    </row>
    <row r="31" spans="1:17" ht="16.5" customHeight="1">
      <c r="A31" s="38" t="e">
        <f>VLOOKUP($B31,#REF!,2,FALSE)</f>
        <v>#N/A</v>
      </c>
      <c r="B31" s="47" t="e">
        <f t="shared" si="0"/>
        <v>#N/A</v>
      </c>
      <c r="C31" s="47" t="e">
        <f t="shared" si="1"/>
        <v>#N/A</v>
      </c>
      <c r="D31" s="47" t="e">
        <f t="shared" si="2"/>
        <v>#N/A</v>
      </c>
      <c r="E31" s="47" t="e">
        <f t="shared" si="3"/>
        <v>#N/A</v>
      </c>
      <c r="F31" s="47" t="e">
        <f t="shared" si="4"/>
        <v>#N/A</v>
      </c>
      <c r="G31" s="47" t="e">
        <f t="shared" si="5"/>
        <v>#N/A</v>
      </c>
      <c r="H31" s="52">
        <f t="shared" si="8"/>
        <v>28</v>
      </c>
      <c r="K31" s="41" t="e">
        <f t="shared" si="6"/>
        <v>#REF!</v>
      </c>
      <c r="L31" s="49">
        <v>28</v>
      </c>
      <c r="M31" s="48" t="e">
        <f>IF(ISNA(VLOOKUP($L31,#REF!,4,FALSE)+VLOOKUP($L31,#REF!,4,FALSE))=TRUE,"",VLOOKUP($L31,#REF!,4,FALSE)+VLOOKUP($L31,#REF!,4,FALSE))</f>
        <v>#REF!</v>
      </c>
      <c r="N31" s="48" t="e">
        <f>IF(ISNA(VLOOKUP($L31,#REF!,5,FALSE)+VLOOKUP($L31,#REF!,5,FALSE))=TRUE,"",VLOOKUP($L31,#REF!,5,FALSE)+VLOOKUP($L31,#REF!,5,FALSE))</f>
        <v>#REF!</v>
      </c>
      <c r="O31" s="48" t="e">
        <f>IF(ISNA(VLOOKUP($L31,#REF!,8,FALSE))=TRUE,"",VLOOKUP($L31,#REF!,8,FALSE))</f>
        <v>#REF!</v>
      </c>
      <c r="P31" s="48" t="e">
        <f>IF(ISNA(VLOOKUP($L31,#REF!,8,FALSE))=TRUE,"",VLOOKUP($L31,#REF!,8,FALSE))</f>
        <v>#REF!</v>
      </c>
      <c r="Q31" s="50" t="e">
        <f t="shared" si="7"/>
        <v>#REF!</v>
      </c>
    </row>
    <row r="32" spans="1:17" ht="16.5" customHeight="1">
      <c r="A32" s="38" t="e">
        <f>VLOOKUP($B32,#REF!,2,FALSE)</f>
        <v>#N/A</v>
      </c>
      <c r="B32" s="47" t="e">
        <f t="shared" si="0"/>
        <v>#N/A</v>
      </c>
      <c r="C32" s="47" t="e">
        <f t="shared" si="1"/>
        <v>#N/A</v>
      </c>
      <c r="D32" s="47" t="e">
        <f t="shared" si="2"/>
        <v>#N/A</v>
      </c>
      <c r="E32" s="47" t="e">
        <f t="shared" si="3"/>
        <v>#N/A</v>
      </c>
      <c r="F32" s="47" t="e">
        <f t="shared" si="4"/>
        <v>#N/A</v>
      </c>
      <c r="G32" s="47" t="e">
        <f t="shared" si="5"/>
        <v>#N/A</v>
      </c>
      <c r="H32" s="52">
        <f t="shared" si="8"/>
        <v>29</v>
      </c>
      <c r="K32" s="41" t="e">
        <f t="shared" si="6"/>
        <v>#REF!</v>
      </c>
      <c r="L32" s="49">
        <v>29</v>
      </c>
      <c r="M32" s="48" t="e">
        <f>IF(ISNA(VLOOKUP($L32,#REF!,4,FALSE)+VLOOKUP($L32,#REF!,4,FALSE))=TRUE,"",VLOOKUP($L32,#REF!,4,FALSE)+VLOOKUP($L32,#REF!,4,FALSE))</f>
        <v>#REF!</v>
      </c>
      <c r="N32" s="48" t="e">
        <f>IF(ISNA(VLOOKUP($L32,#REF!,5,FALSE)+VLOOKUP($L32,#REF!,5,FALSE))=TRUE,"",VLOOKUP($L32,#REF!,5,FALSE)+VLOOKUP($L32,#REF!,5,FALSE))</f>
        <v>#REF!</v>
      </c>
      <c r="O32" s="48" t="e">
        <f>IF(ISNA(VLOOKUP($L32,#REF!,8,FALSE))=TRUE,"",VLOOKUP($L32,#REF!,8,FALSE))</f>
        <v>#REF!</v>
      </c>
      <c r="P32" s="48" t="e">
        <f>IF(ISNA(VLOOKUP($L32,#REF!,8,FALSE))=TRUE,"",VLOOKUP($L32,#REF!,8,FALSE))</f>
        <v>#REF!</v>
      </c>
      <c r="Q32" s="50" t="e">
        <f t="shared" si="7"/>
        <v>#REF!</v>
      </c>
    </row>
    <row r="33" spans="1:17" ht="16.5" customHeight="1">
      <c r="A33" s="38" t="e">
        <f>VLOOKUP($B33,#REF!,2,FALSE)</f>
        <v>#N/A</v>
      </c>
      <c r="B33" s="47" t="e">
        <f t="shared" si="0"/>
        <v>#N/A</v>
      </c>
      <c r="C33" s="47" t="e">
        <f t="shared" si="1"/>
        <v>#N/A</v>
      </c>
      <c r="D33" s="47" t="e">
        <f t="shared" si="2"/>
        <v>#N/A</v>
      </c>
      <c r="E33" s="47" t="e">
        <f t="shared" si="3"/>
        <v>#N/A</v>
      </c>
      <c r="F33" s="47" t="e">
        <f t="shared" si="4"/>
        <v>#N/A</v>
      </c>
      <c r="G33" s="47" t="e">
        <f t="shared" si="5"/>
        <v>#N/A</v>
      </c>
      <c r="H33" s="52">
        <f t="shared" si="8"/>
        <v>30</v>
      </c>
      <c r="K33" s="41" t="e">
        <f t="shared" si="6"/>
        <v>#REF!</v>
      </c>
      <c r="L33" s="49">
        <v>30</v>
      </c>
      <c r="M33" s="48" t="e">
        <f>IF(ISNA(VLOOKUP($L33,#REF!,4,FALSE)+VLOOKUP($L33,#REF!,4,FALSE))=TRUE,"",VLOOKUP($L33,#REF!,4,FALSE)+VLOOKUP($L33,#REF!,4,FALSE))</f>
        <v>#REF!</v>
      </c>
      <c r="N33" s="48" t="e">
        <f>IF(ISNA(VLOOKUP($L33,#REF!,5,FALSE)+VLOOKUP($L33,#REF!,5,FALSE))=TRUE,"",VLOOKUP($L33,#REF!,5,FALSE)+VLOOKUP($L33,#REF!,5,FALSE))</f>
        <v>#REF!</v>
      </c>
      <c r="O33" s="48" t="e">
        <f>IF(ISNA(VLOOKUP($L33,#REF!,8,FALSE))=TRUE,"",VLOOKUP($L33,#REF!,8,FALSE))</f>
        <v>#REF!</v>
      </c>
      <c r="P33" s="48" t="e">
        <f>IF(ISNA(VLOOKUP($L33,#REF!,8,FALSE))=TRUE,"",VLOOKUP($L33,#REF!,8,FALSE))</f>
        <v>#REF!</v>
      </c>
      <c r="Q33" s="50" t="e">
        <f t="shared" si="7"/>
        <v>#REF!</v>
      </c>
    </row>
    <row r="34" spans="1:17" ht="16.5" customHeight="1">
      <c r="A34" s="38" t="e">
        <f>VLOOKUP($B34,#REF!,2,FALSE)</f>
        <v>#N/A</v>
      </c>
      <c r="B34" s="47" t="e">
        <f t="shared" si="0"/>
        <v>#N/A</v>
      </c>
      <c r="C34" s="47" t="e">
        <f t="shared" si="1"/>
        <v>#N/A</v>
      </c>
      <c r="D34" s="47" t="e">
        <f t="shared" si="2"/>
        <v>#N/A</v>
      </c>
      <c r="E34" s="47" t="e">
        <f t="shared" si="3"/>
        <v>#N/A</v>
      </c>
      <c r="F34" s="47" t="e">
        <f t="shared" si="4"/>
        <v>#N/A</v>
      </c>
      <c r="G34" s="47" t="e">
        <f t="shared" si="5"/>
        <v>#N/A</v>
      </c>
      <c r="H34" s="52">
        <f t="shared" si="8"/>
        <v>31</v>
      </c>
      <c r="K34" s="41" t="e">
        <f t="shared" si="6"/>
        <v>#REF!</v>
      </c>
      <c r="L34" s="49">
        <v>31</v>
      </c>
      <c r="M34" s="48" t="e">
        <f>IF(ISNA(VLOOKUP($L34,#REF!,4,FALSE)+VLOOKUP($L34,#REF!,4,FALSE))=TRUE,"",VLOOKUP($L34,#REF!,4,FALSE)+VLOOKUP($L34,#REF!,4,FALSE))</f>
        <v>#REF!</v>
      </c>
      <c r="N34" s="48" t="e">
        <f>IF(ISNA(VLOOKUP($L34,#REF!,5,FALSE)+VLOOKUP($L34,#REF!,5,FALSE))=TRUE,"",VLOOKUP($L34,#REF!,5,FALSE)+VLOOKUP($L34,#REF!,5,FALSE))</f>
        <v>#REF!</v>
      </c>
      <c r="O34" s="48" t="e">
        <f>IF(ISNA(VLOOKUP($L34,#REF!,8,FALSE))=TRUE,"",VLOOKUP($L34,#REF!,8,FALSE))</f>
        <v>#REF!</v>
      </c>
      <c r="P34" s="48" t="e">
        <f>IF(ISNA(VLOOKUP($L34,#REF!,8,FALSE))=TRUE,"",VLOOKUP($L34,#REF!,8,FALSE))</f>
        <v>#REF!</v>
      </c>
      <c r="Q34" s="50" t="e">
        <f t="shared" si="7"/>
        <v>#REF!</v>
      </c>
    </row>
    <row r="35" spans="1:17" ht="16.5" customHeight="1">
      <c r="A35" s="38" t="e">
        <f>VLOOKUP($B35,#REF!,2,FALSE)</f>
        <v>#N/A</v>
      </c>
      <c r="B35" s="47" t="e">
        <f t="shared" si="0"/>
        <v>#N/A</v>
      </c>
      <c r="C35" s="47" t="e">
        <f t="shared" si="1"/>
        <v>#N/A</v>
      </c>
      <c r="D35" s="47" t="e">
        <f t="shared" si="2"/>
        <v>#N/A</v>
      </c>
      <c r="E35" s="47" t="e">
        <f t="shared" si="3"/>
        <v>#N/A</v>
      </c>
      <c r="F35" s="47" t="e">
        <f t="shared" si="4"/>
        <v>#N/A</v>
      </c>
      <c r="G35" s="47" t="e">
        <f t="shared" si="5"/>
        <v>#N/A</v>
      </c>
      <c r="H35" s="52">
        <f t="shared" si="8"/>
        <v>32</v>
      </c>
      <c r="K35" s="41" t="e">
        <f t="shared" si="6"/>
        <v>#REF!</v>
      </c>
      <c r="L35" s="49">
        <v>32</v>
      </c>
      <c r="M35" s="48" t="e">
        <f>IF(ISNA(VLOOKUP($L35,#REF!,4,FALSE)+VLOOKUP($L35,#REF!,4,FALSE))=TRUE,"",VLOOKUP($L35,#REF!,4,FALSE)+VLOOKUP($L35,#REF!,4,FALSE))</f>
        <v>#REF!</v>
      </c>
      <c r="N35" s="48" t="e">
        <f>IF(ISNA(VLOOKUP($L35,#REF!,5,FALSE)+VLOOKUP($L35,#REF!,5,FALSE))=TRUE,"",VLOOKUP($L35,#REF!,5,FALSE)+VLOOKUP($L35,#REF!,5,FALSE))</f>
        <v>#REF!</v>
      </c>
      <c r="O35" s="48" t="e">
        <f>IF(ISNA(VLOOKUP($L35,#REF!,8,FALSE))=TRUE,"",VLOOKUP($L35,#REF!,8,FALSE))</f>
        <v>#REF!</v>
      </c>
      <c r="P35" s="48" t="e">
        <f>IF(ISNA(VLOOKUP($L35,#REF!,8,FALSE))=TRUE,"",VLOOKUP($L35,#REF!,8,FALSE))</f>
        <v>#REF!</v>
      </c>
      <c r="Q35" s="50" t="e">
        <f t="shared" si="7"/>
        <v>#REF!</v>
      </c>
    </row>
    <row r="36" spans="1:17" ht="16.5" customHeight="1">
      <c r="A36" s="38" t="e">
        <f>VLOOKUP($B36,#REF!,2,FALSE)</f>
        <v>#N/A</v>
      </c>
      <c r="B36" s="47" t="e">
        <f aca="true" t="shared" si="9" ref="B36:B67">VLOOKUP($H36,$K$4:$Q$300,2,FALSE)</f>
        <v>#N/A</v>
      </c>
      <c r="C36" s="47" t="e">
        <f aca="true" t="shared" si="10" ref="C36:C67">VLOOKUP($H36,$K$4:$Q$300,3,FALSE)</f>
        <v>#N/A</v>
      </c>
      <c r="D36" s="47" t="e">
        <f aca="true" t="shared" si="11" ref="D36:D67">VLOOKUP($H36,$K$4:$Q$300,4,FALSE)</f>
        <v>#N/A</v>
      </c>
      <c r="E36" s="47" t="e">
        <f aca="true" t="shared" si="12" ref="E36:E67">VLOOKUP($H36,$K$4:$Q$300,5,FALSE)</f>
        <v>#N/A</v>
      </c>
      <c r="F36" s="47" t="e">
        <f aca="true" t="shared" si="13" ref="F36:F67">VLOOKUP($H36,$K$4:$Q$300,6,FALSE)</f>
        <v>#N/A</v>
      </c>
      <c r="G36" s="47" t="e">
        <f aca="true" t="shared" si="14" ref="G36:G67">VLOOKUP($H36,$K$4:$Q$300,7,FALSE)</f>
        <v>#N/A</v>
      </c>
      <c r="H36" s="52">
        <f t="shared" si="8"/>
        <v>33</v>
      </c>
      <c r="K36" s="41" t="e">
        <f aca="true" t="shared" si="15" ref="K36:K67">IF(Q36=NpZ*NoZ*2,NpZ*NoZ,RANK(Q36,Q$4:Q$300,1))</f>
        <v>#REF!</v>
      </c>
      <c r="L36" s="49">
        <v>33</v>
      </c>
      <c r="M36" s="48" t="e">
        <f>IF(ISNA(VLOOKUP($L36,#REF!,4,FALSE)+VLOOKUP($L36,#REF!,4,FALSE))=TRUE,"",VLOOKUP($L36,#REF!,4,FALSE)+VLOOKUP($L36,#REF!,4,FALSE))</f>
        <v>#REF!</v>
      </c>
      <c r="N36" s="48" t="e">
        <f>IF(ISNA(VLOOKUP($L36,#REF!,5,FALSE)+VLOOKUP($L36,#REF!,5,FALSE))=TRUE,"",VLOOKUP($L36,#REF!,5,FALSE)+VLOOKUP($L36,#REF!,5,FALSE))</f>
        <v>#REF!</v>
      </c>
      <c r="O36" s="48" t="e">
        <f>IF(ISNA(VLOOKUP($L36,#REF!,8,FALSE))=TRUE,"",VLOOKUP($L36,#REF!,8,FALSE))</f>
        <v>#REF!</v>
      </c>
      <c r="P36" s="48" t="e">
        <f>IF(ISNA(VLOOKUP($L36,#REF!,8,FALSE))=TRUE,"",VLOOKUP($L36,#REF!,8,FALSE))</f>
        <v>#REF!</v>
      </c>
      <c r="Q36" s="50" t="e">
        <f aca="true" t="shared" si="16" ref="Q36:Q67">IF(OR(M36="",M36=0),NpZ*2,(O36+P36)-N36/100000-M36/1000000)</f>
        <v>#REF!</v>
      </c>
    </row>
    <row r="37" spans="1:17" ht="16.5" customHeight="1">
      <c r="A37" s="38" t="e">
        <f>VLOOKUP($B37,#REF!,2,FALSE)</f>
        <v>#N/A</v>
      </c>
      <c r="B37" s="47" t="e">
        <f t="shared" si="9"/>
        <v>#N/A</v>
      </c>
      <c r="C37" s="47" t="e">
        <f t="shared" si="10"/>
        <v>#N/A</v>
      </c>
      <c r="D37" s="47" t="e">
        <f t="shared" si="11"/>
        <v>#N/A</v>
      </c>
      <c r="E37" s="47" t="e">
        <f t="shared" si="12"/>
        <v>#N/A</v>
      </c>
      <c r="F37" s="47" t="e">
        <f t="shared" si="13"/>
        <v>#N/A</v>
      </c>
      <c r="G37" s="47" t="e">
        <f t="shared" si="14"/>
        <v>#N/A</v>
      </c>
      <c r="H37" s="52">
        <f t="shared" si="8"/>
        <v>34</v>
      </c>
      <c r="K37" s="41" t="e">
        <f t="shared" si="15"/>
        <v>#REF!</v>
      </c>
      <c r="L37" s="49">
        <v>34</v>
      </c>
      <c r="M37" s="48" t="e">
        <f>IF(ISNA(VLOOKUP($L37,#REF!,4,FALSE)+VLOOKUP($L37,#REF!,4,FALSE))=TRUE,"",VLOOKUP($L37,#REF!,4,FALSE)+VLOOKUP($L37,#REF!,4,FALSE))</f>
        <v>#REF!</v>
      </c>
      <c r="N37" s="48" t="e">
        <f>IF(ISNA(VLOOKUP($L37,#REF!,5,FALSE)+VLOOKUP($L37,#REF!,5,FALSE))=TRUE,"",VLOOKUP($L37,#REF!,5,FALSE)+VLOOKUP($L37,#REF!,5,FALSE))</f>
        <v>#REF!</v>
      </c>
      <c r="O37" s="48" t="e">
        <f>IF(ISNA(VLOOKUP($L37,#REF!,8,FALSE))=TRUE,"",VLOOKUP($L37,#REF!,8,FALSE))</f>
        <v>#REF!</v>
      </c>
      <c r="P37" s="48" t="e">
        <f>IF(ISNA(VLOOKUP($L37,#REF!,8,FALSE))=TRUE,"",VLOOKUP($L37,#REF!,8,FALSE))</f>
        <v>#REF!</v>
      </c>
      <c r="Q37" s="50" t="e">
        <f t="shared" si="16"/>
        <v>#REF!</v>
      </c>
    </row>
    <row r="38" spans="1:17" ht="16.5" customHeight="1">
      <c r="A38" s="38" t="e">
        <f>VLOOKUP($B38,#REF!,2,FALSE)</f>
        <v>#N/A</v>
      </c>
      <c r="B38" s="47" t="e">
        <f t="shared" si="9"/>
        <v>#N/A</v>
      </c>
      <c r="C38" s="47" t="e">
        <f t="shared" si="10"/>
        <v>#N/A</v>
      </c>
      <c r="D38" s="47" t="e">
        <f t="shared" si="11"/>
        <v>#N/A</v>
      </c>
      <c r="E38" s="47" t="e">
        <f t="shared" si="12"/>
        <v>#N/A</v>
      </c>
      <c r="F38" s="47" t="e">
        <f t="shared" si="13"/>
        <v>#N/A</v>
      </c>
      <c r="G38" s="47" t="e">
        <f t="shared" si="14"/>
        <v>#N/A</v>
      </c>
      <c r="H38" s="52">
        <f t="shared" si="8"/>
        <v>35</v>
      </c>
      <c r="K38" s="41" t="e">
        <f t="shared" si="15"/>
        <v>#REF!</v>
      </c>
      <c r="L38" s="49">
        <v>35</v>
      </c>
      <c r="M38" s="48" t="e">
        <f>IF(ISNA(VLOOKUP($L38,#REF!,4,FALSE)+VLOOKUP($L38,#REF!,4,FALSE))=TRUE,"",VLOOKUP($L38,#REF!,4,FALSE)+VLOOKUP($L38,#REF!,4,FALSE))</f>
        <v>#REF!</v>
      </c>
      <c r="N38" s="48" t="e">
        <f>IF(ISNA(VLOOKUP($L38,#REF!,5,FALSE)+VLOOKUP($L38,#REF!,5,FALSE))=TRUE,"",VLOOKUP($L38,#REF!,5,FALSE)+VLOOKUP($L38,#REF!,5,FALSE))</f>
        <v>#REF!</v>
      </c>
      <c r="O38" s="48" t="e">
        <f>IF(ISNA(VLOOKUP($L38,#REF!,8,FALSE))=TRUE,"",VLOOKUP($L38,#REF!,8,FALSE))</f>
        <v>#REF!</v>
      </c>
      <c r="P38" s="48" t="e">
        <f>IF(ISNA(VLOOKUP($L38,#REF!,8,FALSE))=TRUE,"",VLOOKUP($L38,#REF!,8,FALSE))</f>
        <v>#REF!</v>
      </c>
      <c r="Q38" s="50" t="e">
        <f t="shared" si="16"/>
        <v>#REF!</v>
      </c>
    </row>
    <row r="39" spans="1:17" ht="16.5" customHeight="1">
      <c r="A39" s="38" t="e">
        <f>VLOOKUP($B39,#REF!,2,FALSE)</f>
        <v>#N/A</v>
      </c>
      <c r="B39" s="47" t="e">
        <f t="shared" si="9"/>
        <v>#N/A</v>
      </c>
      <c r="C39" s="47" t="e">
        <f t="shared" si="10"/>
        <v>#N/A</v>
      </c>
      <c r="D39" s="47" t="e">
        <f t="shared" si="11"/>
        <v>#N/A</v>
      </c>
      <c r="E39" s="47" t="e">
        <f t="shared" si="12"/>
        <v>#N/A</v>
      </c>
      <c r="F39" s="47" t="e">
        <f t="shared" si="13"/>
        <v>#N/A</v>
      </c>
      <c r="G39" s="47" t="e">
        <f t="shared" si="14"/>
        <v>#N/A</v>
      </c>
      <c r="H39" s="52">
        <f t="shared" si="8"/>
        <v>36</v>
      </c>
      <c r="K39" s="41" t="e">
        <f t="shared" si="15"/>
        <v>#REF!</v>
      </c>
      <c r="L39" s="49">
        <v>36</v>
      </c>
      <c r="M39" s="48" t="e">
        <f>IF(ISNA(VLOOKUP($L39,#REF!,4,FALSE)+VLOOKUP($L39,#REF!,4,FALSE))=TRUE,"",VLOOKUP($L39,#REF!,4,FALSE)+VLOOKUP($L39,#REF!,4,FALSE))</f>
        <v>#REF!</v>
      </c>
      <c r="N39" s="48" t="e">
        <f>IF(ISNA(VLOOKUP($L39,#REF!,5,FALSE)+VLOOKUP($L39,#REF!,5,FALSE))=TRUE,"",VLOOKUP($L39,#REF!,5,FALSE)+VLOOKUP($L39,#REF!,5,FALSE))</f>
        <v>#REF!</v>
      </c>
      <c r="O39" s="48" t="e">
        <f>IF(ISNA(VLOOKUP($L39,#REF!,8,FALSE))=TRUE,"",VLOOKUP($L39,#REF!,8,FALSE))</f>
        <v>#REF!</v>
      </c>
      <c r="P39" s="48" t="e">
        <f>IF(ISNA(VLOOKUP($L39,#REF!,8,FALSE))=TRUE,"",VLOOKUP($L39,#REF!,8,FALSE))</f>
        <v>#REF!</v>
      </c>
      <c r="Q39" s="50" t="e">
        <f t="shared" si="16"/>
        <v>#REF!</v>
      </c>
    </row>
    <row r="40" spans="1:17" s="36" customFormat="1" ht="16.5" customHeight="1">
      <c r="A40" s="38" t="e">
        <f>VLOOKUP($B40,#REF!,2,FALSE)</f>
        <v>#N/A</v>
      </c>
      <c r="B40" s="47" t="e">
        <f t="shared" si="9"/>
        <v>#N/A</v>
      </c>
      <c r="C40" s="47" t="e">
        <f t="shared" si="10"/>
        <v>#N/A</v>
      </c>
      <c r="D40" s="47" t="e">
        <f t="shared" si="11"/>
        <v>#N/A</v>
      </c>
      <c r="E40" s="47" t="e">
        <f t="shared" si="12"/>
        <v>#N/A</v>
      </c>
      <c r="F40" s="47" t="e">
        <f t="shared" si="13"/>
        <v>#N/A</v>
      </c>
      <c r="G40" s="47" t="e">
        <f t="shared" si="14"/>
        <v>#N/A</v>
      </c>
      <c r="H40" s="52">
        <f t="shared" si="8"/>
        <v>37</v>
      </c>
      <c r="K40" s="41" t="e">
        <f t="shared" si="15"/>
        <v>#REF!</v>
      </c>
      <c r="L40" s="49">
        <v>37</v>
      </c>
      <c r="M40" s="48" t="e">
        <f>IF(ISNA(VLOOKUP($L40,#REF!,4,FALSE)+VLOOKUP($L40,#REF!,4,FALSE))=TRUE,"",VLOOKUP($L40,#REF!,4,FALSE)+VLOOKUP($L40,#REF!,4,FALSE))</f>
        <v>#REF!</v>
      </c>
      <c r="N40" s="48" t="e">
        <f>IF(ISNA(VLOOKUP($L40,#REF!,5,FALSE)+VLOOKUP($L40,#REF!,5,FALSE))=TRUE,"",VLOOKUP($L40,#REF!,5,FALSE)+VLOOKUP($L40,#REF!,5,FALSE))</f>
        <v>#REF!</v>
      </c>
      <c r="O40" s="48" t="e">
        <f>IF(ISNA(VLOOKUP($L40,#REF!,8,FALSE))=TRUE,"",VLOOKUP($L40,#REF!,8,FALSE))</f>
        <v>#REF!</v>
      </c>
      <c r="P40" s="48" t="e">
        <f>IF(ISNA(VLOOKUP($L40,#REF!,8,FALSE))=TRUE,"",VLOOKUP($L40,#REF!,8,FALSE))</f>
        <v>#REF!</v>
      </c>
      <c r="Q40" s="50" t="e">
        <f t="shared" si="16"/>
        <v>#REF!</v>
      </c>
    </row>
    <row r="41" spans="1:17" s="10" customFormat="1" ht="16.5" customHeight="1">
      <c r="A41" s="38" t="e">
        <f>VLOOKUP($B41,#REF!,2,FALSE)</f>
        <v>#N/A</v>
      </c>
      <c r="B41" s="47" t="e">
        <f t="shared" si="9"/>
        <v>#N/A</v>
      </c>
      <c r="C41" s="47" t="e">
        <f t="shared" si="10"/>
        <v>#N/A</v>
      </c>
      <c r="D41" s="47" t="e">
        <f t="shared" si="11"/>
        <v>#N/A</v>
      </c>
      <c r="E41" s="47" t="e">
        <f t="shared" si="12"/>
        <v>#N/A</v>
      </c>
      <c r="F41" s="47" t="e">
        <f t="shared" si="13"/>
        <v>#N/A</v>
      </c>
      <c r="G41" s="47" t="e">
        <f t="shared" si="14"/>
        <v>#N/A</v>
      </c>
      <c r="H41" s="52">
        <f t="shared" si="8"/>
        <v>38</v>
      </c>
      <c r="K41" s="41" t="e">
        <f t="shared" si="15"/>
        <v>#REF!</v>
      </c>
      <c r="L41" s="49">
        <v>38</v>
      </c>
      <c r="M41" s="48" t="e">
        <f>IF(ISNA(VLOOKUP($L41,#REF!,4,FALSE)+VLOOKUP($L41,#REF!,4,FALSE))=TRUE,"",VLOOKUP($L41,#REF!,4,FALSE)+VLOOKUP($L41,#REF!,4,FALSE))</f>
        <v>#REF!</v>
      </c>
      <c r="N41" s="48" t="e">
        <f>IF(ISNA(VLOOKUP($L41,#REF!,5,FALSE)+VLOOKUP($L41,#REF!,5,FALSE))=TRUE,"",VLOOKUP($L41,#REF!,5,FALSE)+VLOOKUP($L41,#REF!,5,FALSE))</f>
        <v>#REF!</v>
      </c>
      <c r="O41" s="48" t="e">
        <f>IF(ISNA(VLOOKUP($L41,#REF!,8,FALSE))=TRUE,"",VLOOKUP($L41,#REF!,8,FALSE))</f>
        <v>#REF!</v>
      </c>
      <c r="P41" s="48" t="e">
        <f>IF(ISNA(VLOOKUP($L41,#REF!,8,FALSE))=TRUE,"",VLOOKUP($L41,#REF!,8,FALSE))</f>
        <v>#REF!</v>
      </c>
      <c r="Q41" s="50" t="e">
        <f t="shared" si="16"/>
        <v>#REF!</v>
      </c>
    </row>
    <row r="42" spans="1:17" s="10" customFormat="1" ht="16.5" customHeight="1">
      <c r="A42" s="38" t="e">
        <f>VLOOKUP($B42,#REF!,2,FALSE)</f>
        <v>#N/A</v>
      </c>
      <c r="B42" s="47" t="e">
        <f t="shared" si="9"/>
        <v>#N/A</v>
      </c>
      <c r="C42" s="47" t="e">
        <f t="shared" si="10"/>
        <v>#N/A</v>
      </c>
      <c r="D42" s="47" t="e">
        <f t="shared" si="11"/>
        <v>#N/A</v>
      </c>
      <c r="E42" s="47" t="e">
        <f t="shared" si="12"/>
        <v>#N/A</v>
      </c>
      <c r="F42" s="47" t="e">
        <f t="shared" si="13"/>
        <v>#N/A</v>
      </c>
      <c r="G42" s="47" t="e">
        <f t="shared" si="14"/>
        <v>#N/A</v>
      </c>
      <c r="H42" s="52">
        <f t="shared" si="8"/>
        <v>39</v>
      </c>
      <c r="K42" s="41" t="e">
        <f t="shared" si="15"/>
        <v>#REF!</v>
      </c>
      <c r="L42" s="49">
        <v>39</v>
      </c>
      <c r="M42" s="48" t="e">
        <f>IF(ISNA(VLOOKUP($L42,#REF!,4,FALSE)+VLOOKUP($L42,#REF!,4,FALSE))=TRUE,"",VLOOKUP($L42,#REF!,4,FALSE)+VLOOKUP($L42,#REF!,4,FALSE))</f>
        <v>#REF!</v>
      </c>
      <c r="N42" s="48" t="e">
        <f>IF(ISNA(VLOOKUP($L42,#REF!,5,FALSE)+VLOOKUP($L42,#REF!,5,FALSE))=TRUE,"",VLOOKUP($L42,#REF!,5,FALSE)+VLOOKUP($L42,#REF!,5,FALSE))</f>
        <v>#REF!</v>
      </c>
      <c r="O42" s="48" t="e">
        <f>IF(ISNA(VLOOKUP($L42,#REF!,8,FALSE))=TRUE,"",VLOOKUP($L42,#REF!,8,FALSE))</f>
        <v>#REF!</v>
      </c>
      <c r="P42" s="48" t="e">
        <f>IF(ISNA(VLOOKUP($L42,#REF!,8,FALSE))=TRUE,"",VLOOKUP($L42,#REF!,8,FALSE))</f>
        <v>#REF!</v>
      </c>
      <c r="Q42" s="50" t="e">
        <f t="shared" si="16"/>
        <v>#REF!</v>
      </c>
    </row>
    <row r="43" spans="1:17" s="10" customFormat="1" ht="16.5" customHeight="1">
      <c r="A43" s="38" t="e">
        <f>VLOOKUP($B43,#REF!,2,FALSE)</f>
        <v>#N/A</v>
      </c>
      <c r="B43" s="47" t="e">
        <f t="shared" si="9"/>
        <v>#N/A</v>
      </c>
      <c r="C43" s="47" t="e">
        <f t="shared" si="10"/>
        <v>#N/A</v>
      </c>
      <c r="D43" s="47" t="e">
        <f t="shared" si="11"/>
        <v>#N/A</v>
      </c>
      <c r="E43" s="47" t="e">
        <f t="shared" si="12"/>
        <v>#N/A</v>
      </c>
      <c r="F43" s="47" t="e">
        <f t="shared" si="13"/>
        <v>#N/A</v>
      </c>
      <c r="G43" s="47" t="e">
        <f t="shared" si="14"/>
        <v>#N/A</v>
      </c>
      <c r="H43" s="52">
        <f t="shared" si="8"/>
        <v>40</v>
      </c>
      <c r="K43" s="41" t="e">
        <f t="shared" si="15"/>
        <v>#REF!</v>
      </c>
      <c r="L43" s="49">
        <v>40</v>
      </c>
      <c r="M43" s="48" t="e">
        <f>IF(ISNA(VLOOKUP($L43,#REF!,4,FALSE)+VLOOKUP($L43,#REF!,4,FALSE))=TRUE,"",VLOOKUP($L43,#REF!,4,FALSE)+VLOOKUP($L43,#REF!,4,FALSE))</f>
        <v>#REF!</v>
      </c>
      <c r="N43" s="48" t="e">
        <f>IF(ISNA(VLOOKUP($L43,#REF!,5,FALSE)+VLOOKUP($L43,#REF!,5,FALSE))=TRUE,"",VLOOKUP($L43,#REF!,5,FALSE)+VLOOKUP($L43,#REF!,5,FALSE))</f>
        <v>#REF!</v>
      </c>
      <c r="O43" s="48" t="e">
        <f>IF(ISNA(VLOOKUP($L43,#REF!,8,FALSE))=TRUE,"",VLOOKUP($L43,#REF!,8,FALSE))</f>
        <v>#REF!</v>
      </c>
      <c r="P43" s="48" t="e">
        <f>IF(ISNA(VLOOKUP($L43,#REF!,8,FALSE))=TRUE,"",VLOOKUP($L43,#REF!,8,FALSE))</f>
        <v>#REF!</v>
      </c>
      <c r="Q43" s="50" t="e">
        <f t="shared" si="16"/>
        <v>#REF!</v>
      </c>
    </row>
    <row r="44" spans="1:17" ht="16.5" customHeight="1">
      <c r="A44" s="38" t="e">
        <f>VLOOKUP($B44,#REF!,2,FALSE)</f>
        <v>#N/A</v>
      </c>
      <c r="B44" s="47" t="e">
        <f t="shared" si="9"/>
        <v>#N/A</v>
      </c>
      <c r="C44" s="47" t="e">
        <f t="shared" si="10"/>
        <v>#N/A</v>
      </c>
      <c r="D44" s="47" t="e">
        <f t="shared" si="11"/>
        <v>#N/A</v>
      </c>
      <c r="E44" s="47" t="e">
        <f t="shared" si="12"/>
        <v>#N/A</v>
      </c>
      <c r="F44" s="47" t="e">
        <f t="shared" si="13"/>
        <v>#N/A</v>
      </c>
      <c r="G44" s="47" t="e">
        <f t="shared" si="14"/>
        <v>#N/A</v>
      </c>
      <c r="H44" s="52">
        <f t="shared" si="8"/>
        <v>41</v>
      </c>
      <c r="K44" s="41" t="e">
        <f t="shared" si="15"/>
        <v>#REF!</v>
      </c>
      <c r="L44" s="49">
        <v>41</v>
      </c>
      <c r="M44" s="48" t="e">
        <f>IF(ISNA(VLOOKUP($L44,#REF!,4,FALSE)+VLOOKUP($L44,#REF!,4,FALSE))=TRUE,"",VLOOKUP($L44,#REF!,4,FALSE)+VLOOKUP($L44,#REF!,4,FALSE))</f>
        <v>#REF!</v>
      </c>
      <c r="N44" s="48" t="e">
        <f>IF(ISNA(VLOOKUP($L44,#REF!,5,FALSE)+VLOOKUP($L44,#REF!,5,FALSE))=TRUE,"",VLOOKUP($L44,#REF!,5,FALSE)+VLOOKUP($L44,#REF!,5,FALSE))</f>
        <v>#REF!</v>
      </c>
      <c r="O44" s="48" t="e">
        <f>IF(ISNA(VLOOKUP($L44,#REF!,8,FALSE))=TRUE,"",VLOOKUP($L44,#REF!,8,FALSE))</f>
        <v>#REF!</v>
      </c>
      <c r="P44" s="48" t="e">
        <f>IF(ISNA(VLOOKUP($L44,#REF!,8,FALSE))=TRUE,"",VLOOKUP($L44,#REF!,8,FALSE))</f>
        <v>#REF!</v>
      </c>
      <c r="Q44" s="50" t="e">
        <f t="shared" si="16"/>
        <v>#REF!</v>
      </c>
    </row>
    <row r="45" spans="1:17" s="10" customFormat="1" ht="16.5" customHeight="1">
      <c r="A45" s="38" t="e">
        <f>VLOOKUP($B45,#REF!,2,FALSE)</f>
        <v>#N/A</v>
      </c>
      <c r="B45" s="47" t="e">
        <f t="shared" si="9"/>
        <v>#N/A</v>
      </c>
      <c r="C45" s="47" t="e">
        <f t="shared" si="10"/>
        <v>#N/A</v>
      </c>
      <c r="D45" s="47" t="e">
        <f t="shared" si="11"/>
        <v>#N/A</v>
      </c>
      <c r="E45" s="47" t="e">
        <f t="shared" si="12"/>
        <v>#N/A</v>
      </c>
      <c r="F45" s="47" t="e">
        <f t="shared" si="13"/>
        <v>#N/A</v>
      </c>
      <c r="G45" s="47" t="e">
        <f t="shared" si="14"/>
        <v>#N/A</v>
      </c>
      <c r="H45" s="52">
        <f t="shared" si="8"/>
        <v>42</v>
      </c>
      <c r="K45" s="41" t="e">
        <f t="shared" si="15"/>
        <v>#REF!</v>
      </c>
      <c r="L45" s="49">
        <v>42</v>
      </c>
      <c r="M45" s="48" t="e">
        <f>IF(ISNA(VLOOKUP($L45,#REF!,4,FALSE)+VLOOKUP($L45,#REF!,4,FALSE))=TRUE,"",VLOOKUP($L45,#REF!,4,FALSE)+VLOOKUP($L45,#REF!,4,FALSE))</f>
        <v>#REF!</v>
      </c>
      <c r="N45" s="48" t="e">
        <f>IF(ISNA(VLOOKUP($L45,#REF!,5,FALSE)+VLOOKUP($L45,#REF!,5,FALSE))=TRUE,"",VLOOKUP($L45,#REF!,5,FALSE)+VLOOKUP($L45,#REF!,5,FALSE))</f>
        <v>#REF!</v>
      </c>
      <c r="O45" s="48" t="e">
        <f>IF(ISNA(VLOOKUP($L45,#REF!,8,FALSE))=TRUE,"",VLOOKUP($L45,#REF!,8,FALSE))</f>
        <v>#REF!</v>
      </c>
      <c r="P45" s="48" t="e">
        <f>IF(ISNA(VLOOKUP($L45,#REF!,8,FALSE))=TRUE,"",VLOOKUP($L45,#REF!,8,FALSE))</f>
        <v>#REF!</v>
      </c>
      <c r="Q45" s="50" t="e">
        <f t="shared" si="16"/>
        <v>#REF!</v>
      </c>
    </row>
    <row r="46" spans="1:17" ht="16.5" customHeight="1">
      <c r="A46" s="38" t="e">
        <f>VLOOKUP($B46,#REF!,2,FALSE)</f>
        <v>#N/A</v>
      </c>
      <c r="B46" s="47" t="e">
        <f t="shared" si="9"/>
        <v>#N/A</v>
      </c>
      <c r="C46" s="47" t="e">
        <f t="shared" si="10"/>
        <v>#N/A</v>
      </c>
      <c r="D46" s="47" t="e">
        <f t="shared" si="11"/>
        <v>#N/A</v>
      </c>
      <c r="E46" s="47" t="e">
        <f t="shared" si="12"/>
        <v>#N/A</v>
      </c>
      <c r="F46" s="47" t="e">
        <f t="shared" si="13"/>
        <v>#N/A</v>
      </c>
      <c r="G46" s="47" t="e">
        <f t="shared" si="14"/>
        <v>#N/A</v>
      </c>
      <c r="H46" s="52">
        <f t="shared" si="8"/>
        <v>43</v>
      </c>
      <c r="K46" s="41" t="e">
        <f t="shared" si="15"/>
        <v>#REF!</v>
      </c>
      <c r="L46" s="49">
        <v>43</v>
      </c>
      <c r="M46" s="48" t="e">
        <f>IF(ISNA(VLOOKUP($L46,#REF!,4,FALSE)+VLOOKUP($L46,#REF!,4,FALSE))=TRUE,"",VLOOKUP($L46,#REF!,4,FALSE)+VLOOKUP($L46,#REF!,4,FALSE))</f>
        <v>#REF!</v>
      </c>
      <c r="N46" s="48" t="e">
        <f>IF(ISNA(VLOOKUP($L46,#REF!,5,FALSE)+VLOOKUP($L46,#REF!,5,FALSE))=TRUE,"",VLOOKUP($L46,#REF!,5,FALSE)+VLOOKUP($L46,#REF!,5,FALSE))</f>
        <v>#REF!</v>
      </c>
      <c r="O46" s="48" t="e">
        <f>IF(ISNA(VLOOKUP($L46,#REF!,8,FALSE))=TRUE,"",VLOOKUP($L46,#REF!,8,FALSE))</f>
        <v>#REF!</v>
      </c>
      <c r="P46" s="48" t="e">
        <f>IF(ISNA(VLOOKUP($L46,#REF!,8,FALSE))=TRUE,"",VLOOKUP($L46,#REF!,8,FALSE))</f>
        <v>#REF!</v>
      </c>
      <c r="Q46" s="50" t="e">
        <f t="shared" si="16"/>
        <v>#REF!</v>
      </c>
    </row>
    <row r="47" spans="1:17" ht="16.5" customHeight="1">
      <c r="A47" s="38" t="e">
        <f>VLOOKUP($B47,#REF!,2,FALSE)</f>
        <v>#N/A</v>
      </c>
      <c r="B47" s="47" t="e">
        <f t="shared" si="9"/>
        <v>#N/A</v>
      </c>
      <c r="C47" s="47" t="e">
        <f t="shared" si="10"/>
        <v>#N/A</v>
      </c>
      <c r="D47" s="47" t="e">
        <f t="shared" si="11"/>
        <v>#N/A</v>
      </c>
      <c r="E47" s="47" t="e">
        <f t="shared" si="12"/>
        <v>#N/A</v>
      </c>
      <c r="F47" s="47" t="e">
        <f t="shared" si="13"/>
        <v>#N/A</v>
      </c>
      <c r="G47" s="47" t="e">
        <f t="shared" si="14"/>
        <v>#N/A</v>
      </c>
      <c r="H47" s="52">
        <f t="shared" si="8"/>
        <v>44</v>
      </c>
      <c r="K47" s="41" t="e">
        <f t="shared" si="15"/>
        <v>#REF!</v>
      </c>
      <c r="L47" s="49">
        <v>44</v>
      </c>
      <c r="M47" s="48" t="e">
        <f>IF(ISNA(VLOOKUP($L47,#REF!,4,FALSE)+VLOOKUP($L47,#REF!,4,FALSE))=TRUE,"",VLOOKUP($L47,#REF!,4,FALSE)+VLOOKUP($L47,#REF!,4,FALSE))</f>
        <v>#REF!</v>
      </c>
      <c r="N47" s="48" t="e">
        <f>IF(ISNA(VLOOKUP($L47,#REF!,5,FALSE)+VLOOKUP($L47,#REF!,5,FALSE))=TRUE,"",VLOOKUP($L47,#REF!,5,FALSE)+VLOOKUP($L47,#REF!,5,FALSE))</f>
        <v>#REF!</v>
      </c>
      <c r="O47" s="48" t="e">
        <f>IF(ISNA(VLOOKUP($L47,#REF!,8,FALSE))=TRUE,"",VLOOKUP($L47,#REF!,8,FALSE))</f>
        <v>#REF!</v>
      </c>
      <c r="P47" s="48" t="e">
        <f>IF(ISNA(VLOOKUP($L47,#REF!,8,FALSE))=TRUE,"",VLOOKUP($L47,#REF!,8,FALSE))</f>
        <v>#REF!</v>
      </c>
      <c r="Q47" s="50" t="e">
        <f t="shared" si="16"/>
        <v>#REF!</v>
      </c>
    </row>
    <row r="48" spans="1:17" ht="16.5" customHeight="1">
      <c r="A48" s="38" t="e">
        <f>VLOOKUP($B48,#REF!,2,FALSE)</f>
        <v>#N/A</v>
      </c>
      <c r="B48" s="47" t="e">
        <f t="shared" si="9"/>
        <v>#N/A</v>
      </c>
      <c r="C48" s="47" t="e">
        <f t="shared" si="10"/>
        <v>#N/A</v>
      </c>
      <c r="D48" s="47" t="e">
        <f t="shared" si="11"/>
        <v>#N/A</v>
      </c>
      <c r="E48" s="47" t="e">
        <f t="shared" si="12"/>
        <v>#N/A</v>
      </c>
      <c r="F48" s="47" t="e">
        <f t="shared" si="13"/>
        <v>#N/A</v>
      </c>
      <c r="G48" s="47" t="e">
        <f t="shared" si="14"/>
        <v>#N/A</v>
      </c>
      <c r="H48" s="52">
        <f t="shared" si="8"/>
        <v>45</v>
      </c>
      <c r="K48" s="41" t="e">
        <f t="shared" si="15"/>
        <v>#REF!</v>
      </c>
      <c r="L48" s="49">
        <v>45</v>
      </c>
      <c r="M48" s="48" t="e">
        <f>IF(ISNA(VLOOKUP($L48,#REF!,4,FALSE)+VLOOKUP($L48,#REF!,4,FALSE))=TRUE,"",VLOOKUP($L48,#REF!,4,FALSE)+VLOOKUP($L48,#REF!,4,FALSE))</f>
        <v>#REF!</v>
      </c>
      <c r="N48" s="48" t="e">
        <f>IF(ISNA(VLOOKUP($L48,#REF!,5,FALSE)+VLOOKUP($L48,#REF!,5,FALSE))=TRUE,"",VLOOKUP($L48,#REF!,5,FALSE)+VLOOKUP($L48,#REF!,5,FALSE))</f>
        <v>#REF!</v>
      </c>
      <c r="O48" s="48" t="e">
        <f>IF(ISNA(VLOOKUP($L48,#REF!,8,FALSE))=TRUE,"",VLOOKUP($L48,#REF!,8,FALSE))</f>
        <v>#REF!</v>
      </c>
      <c r="P48" s="48" t="e">
        <f>IF(ISNA(VLOOKUP($L48,#REF!,8,FALSE))=TRUE,"",VLOOKUP($L48,#REF!,8,FALSE))</f>
        <v>#REF!</v>
      </c>
      <c r="Q48" s="50" t="e">
        <f t="shared" si="16"/>
        <v>#REF!</v>
      </c>
    </row>
    <row r="49" spans="1:17" ht="16.5" customHeight="1">
      <c r="A49" s="38" t="e">
        <f>VLOOKUP($B49,#REF!,2,FALSE)</f>
        <v>#N/A</v>
      </c>
      <c r="B49" s="47" t="e">
        <f t="shared" si="9"/>
        <v>#N/A</v>
      </c>
      <c r="C49" s="47" t="e">
        <f t="shared" si="10"/>
        <v>#N/A</v>
      </c>
      <c r="D49" s="47" t="e">
        <f t="shared" si="11"/>
        <v>#N/A</v>
      </c>
      <c r="E49" s="47" t="e">
        <f t="shared" si="12"/>
        <v>#N/A</v>
      </c>
      <c r="F49" s="47" t="e">
        <f t="shared" si="13"/>
        <v>#N/A</v>
      </c>
      <c r="G49" s="47" t="e">
        <f t="shared" si="14"/>
        <v>#N/A</v>
      </c>
      <c r="H49" s="52">
        <f t="shared" si="8"/>
        <v>46</v>
      </c>
      <c r="K49" s="41" t="e">
        <f t="shared" si="15"/>
        <v>#REF!</v>
      </c>
      <c r="L49" s="49">
        <v>46</v>
      </c>
      <c r="M49" s="48" t="e">
        <f>IF(ISNA(VLOOKUP($L49,#REF!,4,FALSE)+VLOOKUP($L49,#REF!,4,FALSE))=TRUE,"",VLOOKUP($L49,#REF!,4,FALSE)+VLOOKUP($L49,#REF!,4,FALSE))</f>
        <v>#REF!</v>
      </c>
      <c r="N49" s="48" t="e">
        <f>IF(ISNA(VLOOKUP($L49,#REF!,5,FALSE)+VLOOKUP($L49,#REF!,5,FALSE))=TRUE,"",VLOOKUP($L49,#REF!,5,FALSE)+VLOOKUP($L49,#REF!,5,FALSE))</f>
        <v>#REF!</v>
      </c>
      <c r="O49" s="48" t="e">
        <f>IF(ISNA(VLOOKUP($L49,#REF!,8,FALSE))=TRUE,"",VLOOKUP($L49,#REF!,8,FALSE))</f>
        <v>#REF!</v>
      </c>
      <c r="P49" s="48" t="e">
        <f>IF(ISNA(VLOOKUP($L49,#REF!,8,FALSE))=TRUE,"",VLOOKUP($L49,#REF!,8,FALSE))</f>
        <v>#REF!</v>
      </c>
      <c r="Q49" s="50" t="e">
        <f t="shared" si="16"/>
        <v>#REF!</v>
      </c>
    </row>
    <row r="50" spans="1:17" ht="16.5" customHeight="1">
      <c r="A50" s="38" t="e">
        <f>VLOOKUP($B50,#REF!,2,FALSE)</f>
        <v>#N/A</v>
      </c>
      <c r="B50" s="47" t="e">
        <f t="shared" si="9"/>
        <v>#N/A</v>
      </c>
      <c r="C50" s="47" t="e">
        <f t="shared" si="10"/>
        <v>#N/A</v>
      </c>
      <c r="D50" s="47" t="e">
        <f t="shared" si="11"/>
        <v>#N/A</v>
      </c>
      <c r="E50" s="47" t="e">
        <f t="shared" si="12"/>
        <v>#N/A</v>
      </c>
      <c r="F50" s="47" t="e">
        <f t="shared" si="13"/>
        <v>#N/A</v>
      </c>
      <c r="G50" s="47" t="e">
        <f t="shared" si="14"/>
        <v>#N/A</v>
      </c>
      <c r="H50" s="52">
        <f t="shared" si="8"/>
        <v>47</v>
      </c>
      <c r="K50" s="41" t="e">
        <f t="shared" si="15"/>
        <v>#REF!</v>
      </c>
      <c r="L50" s="49">
        <v>47</v>
      </c>
      <c r="M50" s="48" t="e">
        <f>IF(ISNA(VLOOKUP($L50,#REF!,4,FALSE)+VLOOKUP($L50,#REF!,4,FALSE))=TRUE,"",VLOOKUP($L50,#REF!,4,FALSE)+VLOOKUP($L50,#REF!,4,FALSE))</f>
        <v>#REF!</v>
      </c>
      <c r="N50" s="48" t="e">
        <f>IF(ISNA(VLOOKUP($L50,#REF!,5,FALSE)+VLOOKUP($L50,#REF!,5,FALSE))=TRUE,"",VLOOKUP($L50,#REF!,5,FALSE)+VLOOKUP($L50,#REF!,5,FALSE))</f>
        <v>#REF!</v>
      </c>
      <c r="O50" s="48" t="e">
        <f>IF(ISNA(VLOOKUP($L50,#REF!,8,FALSE))=TRUE,"",VLOOKUP($L50,#REF!,8,FALSE))</f>
        <v>#REF!</v>
      </c>
      <c r="P50" s="48" t="e">
        <f>IF(ISNA(VLOOKUP($L50,#REF!,8,FALSE))=TRUE,"",VLOOKUP($L50,#REF!,8,FALSE))</f>
        <v>#REF!</v>
      </c>
      <c r="Q50" s="50" t="e">
        <f t="shared" si="16"/>
        <v>#REF!</v>
      </c>
    </row>
    <row r="51" spans="1:17" ht="16.5" customHeight="1">
      <c r="A51" s="38" t="e">
        <f>VLOOKUP($B51,#REF!,2,FALSE)</f>
        <v>#N/A</v>
      </c>
      <c r="B51" s="47" t="e">
        <f t="shared" si="9"/>
        <v>#N/A</v>
      </c>
      <c r="C51" s="47" t="e">
        <f t="shared" si="10"/>
        <v>#N/A</v>
      </c>
      <c r="D51" s="47" t="e">
        <f t="shared" si="11"/>
        <v>#N/A</v>
      </c>
      <c r="E51" s="47" t="e">
        <f t="shared" si="12"/>
        <v>#N/A</v>
      </c>
      <c r="F51" s="47" t="e">
        <f t="shared" si="13"/>
        <v>#N/A</v>
      </c>
      <c r="G51" s="47" t="e">
        <f t="shared" si="14"/>
        <v>#N/A</v>
      </c>
      <c r="H51" s="52">
        <f t="shared" si="8"/>
        <v>48</v>
      </c>
      <c r="K51" s="41" t="e">
        <f t="shared" si="15"/>
        <v>#REF!</v>
      </c>
      <c r="L51" s="49">
        <v>48</v>
      </c>
      <c r="M51" s="48" t="e">
        <f>IF(ISNA(VLOOKUP($L51,#REF!,4,FALSE)+VLOOKUP($L51,#REF!,4,FALSE))=TRUE,"",VLOOKUP($L51,#REF!,4,FALSE)+VLOOKUP($L51,#REF!,4,FALSE))</f>
        <v>#REF!</v>
      </c>
      <c r="N51" s="48" t="e">
        <f>IF(ISNA(VLOOKUP($L51,#REF!,5,FALSE)+VLOOKUP($L51,#REF!,5,FALSE))=TRUE,"",VLOOKUP($L51,#REF!,5,FALSE)+VLOOKUP($L51,#REF!,5,FALSE))</f>
        <v>#REF!</v>
      </c>
      <c r="O51" s="48" t="e">
        <f>IF(ISNA(VLOOKUP($L51,#REF!,8,FALSE))=TRUE,"",VLOOKUP($L51,#REF!,8,FALSE))</f>
        <v>#REF!</v>
      </c>
      <c r="P51" s="48" t="e">
        <f>IF(ISNA(VLOOKUP($L51,#REF!,8,FALSE))=TRUE,"",VLOOKUP($L51,#REF!,8,FALSE))</f>
        <v>#REF!</v>
      </c>
      <c r="Q51" s="50" t="e">
        <f t="shared" si="16"/>
        <v>#REF!</v>
      </c>
    </row>
    <row r="52" spans="1:17" ht="16.5" customHeight="1">
      <c r="A52" s="38" t="e">
        <f>VLOOKUP($B52,#REF!,2,FALSE)</f>
        <v>#N/A</v>
      </c>
      <c r="B52" s="47" t="e">
        <f t="shared" si="9"/>
        <v>#N/A</v>
      </c>
      <c r="C52" s="47" t="e">
        <f t="shared" si="10"/>
        <v>#N/A</v>
      </c>
      <c r="D52" s="47" t="e">
        <f t="shared" si="11"/>
        <v>#N/A</v>
      </c>
      <c r="E52" s="47" t="e">
        <f t="shared" si="12"/>
        <v>#N/A</v>
      </c>
      <c r="F52" s="47" t="e">
        <f t="shared" si="13"/>
        <v>#N/A</v>
      </c>
      <c r="G52" s="47" t="e">
        <f t="shared" si="14"/>
        <v>#N/A</v>
      </c>
      <c r="H52" s="52">
        <f t="shared" si="8"/>
        <v>49</v>
      </c>
      <c r="K52" s="41" t="e">
        <f t="shared" si="15"/>
        <v>#REF!</v>
      </c>
      <c r="L52" s="49">
        <v>49</v>
      </c>
      <c r="M52" s="48" t="e">
        <f>IF(ISNA(VLOOKUP($L52,#REF!,4,FALSE)+VLOOKUP($L52,#REF!,4,FALSE))=TRUE,"",VLOOKUP($L52,#REF!,4,FALSE)+VLOOKUP($L52,#REF!,4,FALSE))</f>
        <v>#REF!</v>
      </c>
      <c r="N52" s="48" t="e">
        <f>IF(ISNA(VLOOKUP($L52,#REF!,5,FALSE)+VLOOKUP($L52,#REF!,5,FALSE))=TRUE,"",VLOOKUP($L52,#REF!,5,FALSE)+VLOOKUP($L52,#REF!,5,FALSE))</f>
        <v>#REF!</v>
      </c>
      <c r="O52" s="48" t="e">
        <f>IF(ISNA(VLOOKUP($L52,#REF!,8,FALSE))=TRUE,"",VLOOKUP($L52,#REF!,8,FALSE))</f>
        <v>#REF!</v>
      </c>
      <c r="P52" s="48" t="e">
        <f>IF(ISNA(VLOOKUP($L52,#REF!,8,FALSE))=TRUE,"",VLOOKUP($L52,#REF!,8,FALSE))</f>
        <v>#REF!</v>
      </c>
      <c r="Q52" s="50" t="e">
        <f t="shared" si="16"/>
        <v>#REF!</v>
      </c>
    </row>
    <row r="53" spans="1:17" ht="16.5" customHeight="1">
      <c r="A53" s="38" t="e">
        <f>VLOOKUP($B53,#REF!,2,FALSE)</f>
        <v>#N/A</v>
      </c>
      <c r="B53" s="47" t="e">
        <f t="shared" si="9"/>
        <v>#N/A</v>
      </c>
      <c r="C53" s="47" t="e">
        <f t="shared" si="10"/>
        <v>#N/A</v>
      </c>
      <c r="D53" s="47" t="e">
        <f t="shared" si="11"/>
        <v>#N/A</v>
      </c>
      <c r="E53" s="47" t="e">
        <f t="shared" si="12"/>
        <v>#N/A</v>
      </c>
      <c r="F53" s="47" t="e">
        <f t="shared" si="13"/>
        <v>#N/A</v>
      </c>
      <c r="G53" s="47" t="e">
        <f t="shared" si="14"/>
        <v>#N/A</v>
      </c>
      <c r="H53" s="52">
        <f t="shared" si="8"/>
        <v>50</v>
      </c>
      <c r="K53" s="41" t="e">
        <f t="shared" si="15"/>
        <v>#REF!</v>
      </c>
      <c r="L53" s="49">
        <v>50</v>
      </c>
      <c r="M53" s="48" t="e">
        <f>IF(ISNA(VLOOKUP($L53,#REF!,4,FALSE)+VLOOKUP($L53,#REF!,4,FALSE))=TRUE,"",VLOOKUP($L53,#REF!,4,FALSE)+VLOOKUP($L53,#REF!,4,FALSE))</f>
        <v>#REF!</v>
      </c>
      <c r="N53" s="48" t="e">
        <f>IF(ISNA(VLOOKUP($L53,#REF!,5,FALSE)+VLOOKUP($L53,#REF!,5,FALSE))=TRUE,"",VLOOKUP($L53,#REF!,5,FALSE)+VLOOKUP($L53,#REF!,5,FALSE))</f>
        <v>#REF!</v>
      </c>
      <c r="O53" s="48" t="e">
        <f>IF(ISNA(VLOOKUP($L53,#REF!,8,FALSE))=TRUE,"",VLOOKUP($L53,#REF!,8,FALSE))</f>
        <v>#REF!</v>
      </c>
      <c r="P53" s="48" t="e">
        <f>IF(ISNA(VLOOKUP($L53,#REF!,8,FALSE))=TRUE,"",VLOOKUP($L53,#REF!,8,FALSE))</f>
        <v>#REF!</v>
      </c>
      <c r="Q53" s="50" t="e">
        <f t="shared" si="16"/>
        <v>#REF!</v>
      </c>
    </row>
    <row r="54" spans="1:17" ht="16.5" customHeight="1">
      <c r="A54" s="38" t="e">
        <f>VLOOKUP($B54,#REF!,2,FALSE)</f>
        <v>#N/A</v>
      </c>
      <c r="B54" s="47" t="e">
        <f t="shared" si="9"/>
        <v>#N/A</v>
      </c>
      <c r="C54" s="47" t="e">
        <f t="shared" si="10"/>
        <v>#N/A</v>
      </c>
      <c r="D54" s="47" t="e">
        <f t="shared" si="11"/>
        <v>#N/A</v>
      </c>
      <c r="E54" s="47" t="e">
        <f t="shared" si="12"/>
        <v>#N/A</v>
      </c>
      <c r="F54" s="47" t="e">
        <f t="shared" si="13"/>
        <v>#N/A</v>
      </c>
      <c r="G54" s="47" t="e">
        <f t="shared" si="14"/>
        <v>#N/A</v>
      </c>
      <c r="H54" s="52">
        <f t="shared" si="8"/>
        <v>51</v>
      </c>
      <c r="K54" s="41" t="e">
        <f t="shared" si="15"/>
        <v>#REF!</v>
      </c>
      <c r="L54" s="49">
        <v>51</v>
      </c>
      <c r="M54" s="48" t="e">
        <f>IF(ISNA(VLOOKUP($L54,#REF!,4,FALSE)+VLOOKUP($L54,#REF!,4,FALSE))=TRUE,"",VLOOKUP($L54,#REF!,4,FALSE)+VLOOKUP($L54,#REF!,4,FALSE))</f>
        <v>#REF!</v>
      </c>
      <c r="N54" s="48" t="e">
        <f>IF(ISNA(VLOOKUP($L54,#REF!,5,FALSE)+VLOOKUP($L54,#REF!,5,FALSE))=TRUE,"",VLOOKUP($L54,#REF!,5,FALSE)+VLOOKUP($L54,#REF!,5,FALSE))</f>
        <v>#REF!</v>
      </c>
      <c r="O54" s="48" t="e">
        <f>IF(ISNA(VLOOKUP($L54,#REF!,8,FALSE))=TRUE,"",VLOOKUP($L54,#REF!,8,FALSE))</f>
        <v>#REF!</v>
      </c>
      <c r="P54" s="48" t="e">
        <f>IF(ISNA(VLOOKUP($L54,#REF!,8,FALSE))=TRUE,"",VLOOKUP($L54,#REF!,8,FALSE))</f>
        <v>#REF!</v>
      </c>
      <c r="Q54" s="50" t="e">
        <f t="shared" si="16"/>
        <v>#REF!</v>
      </c>
    </row>
    <row r="55" spans="1:17" s="10" customFormat="1" ht="16.5" customHeight="1">
      <c r="A55" s="38" t="e">
        <f>VLOOKUP($B55,#REF!,2,FALSE)</f>
        <v>#N/A</v>
      </c>
      <c r="B55" s="47" t="e">
        <f t="shared" si="9"/>
        <v>#N/A</v>
      </c>
      <c r="C55" s="47" t="e">
        <f t="shared" si="10"/>
        <v>#N/A</v>
      </c>
      <c r="D55" s="47" t="e">
        <f t="shared" si="11"/>
        <v>#N/A</v>
      </c>
      <c r="E55" s="47" t="e">
        <f t="shared" si="12"/>
        <v>#N/A</v>
      </c>
      <c r="F55" s="47" t="e">
        <f t="shared" si="13"/>
        <v>#N/A</v>
      </c>
      <c r="G55" s="47" t="e">
        <f t="shared" si="14"/>
        <v>#N/A</v>
      </c>
      <c r="H55" s="52">
        <f t="shared" si="8"/>
        <v>52</v>
      </c>
      <c r="K55" s="41" t="e">
        <f t="shared" si="15"/>
        <v>#REF!</v>
      </c>
      <c r="L55" s="49">
        <v>52</v>
      </c>
      <c r="M55" s="48" t="e">
        <f>IF(ISNA(VLOOKUP($L55,#REF!,4,FALSE)+VLOOKUP($L55,#REF!,4,FALSE))=TRUE,"",VLOOKUP($L55,#REF!,4,FALSE)+VLOOKUP($L55,#REF!,4,FALSE))</f>
        <v>#REF!</v>
      </c>
      <c r="N55" s="48" t="e">
        <f>IF(ISNA(VLOOKUP($L55,#REF!,5,FALSE)+VLOOKUP($L55,#REF!,5,FALSE))=TRUE,"",VLOOKUP($L55,#REF!,5,FALSE)+VLOOKUP($L55,#REF!,5,FALSE))</f>
        <v>#REF!</v>
      </c>
      <c r="O55" s="48" t="e">
        <f>IF(ISNA(VLOOKUP($L55,#REF!,8,FALSE))=TRUE,"",VLOOKUP($L55,#REF!,8,FALSE))</f>
        <v>#REF!</v>
      </c>
      <c r="P55" s="48" t="e">
        <f>IF(ISNA(VLOOKUP($L55,#REF!,8,FALSE))=TRUE,"",VLOOKUP($L55,#REF!,8,FALSE))</f>
        <v>#REF!</v>
      </c>
      <c r="Q55" s="50" t="e">
        <f t="shared" si="16"/>
        <v>#REF!</v>
      </c>
    </row>
    <row r="56" spans="1:17" ht="16.5" customHeight="1">
      <c r="A56" s="38" t="e">
        <f>VLOOKUP($B56,#REF!,2,FALSE)</f>
        <v>#N/A</v>
      </c>
      <c r="B56" s="47" t="e">
        <f t="shared" si="9"/>
        <v>#N/A</v>
      </c>
      <c r="C56" s="47" t="e">
        <f t="shared" si="10"/>
        <v>#N/A</v>
      </c>
      <c r="D56" s="47" t="e">
        <f t="shared" si="11"/>
        <v>#N/A</v>
      </c>
      <c r="E56" s="47" t="e">
        <f t="shared" si="12"/>
        <v>#N/A</v>
      </c>
      <c r="F56" s="47" t="e">
        <f t="shared" si="13"/>
        <v>#N/A</v>
      </c>
      <c r="G56" s="47" t="e">
        <f t="shared" si="14"/>
        <v>#N/A</v>
      </c>
      <c r="H56" s="52">
        <f t="shared" si="8"/>
        <v>53</v>
      </c>
      <c r="K56" s="41" t="e">
        <f t="shared" si="15"/>
        <v>#REF!</v>
      </c>
      <c r="L56" s="49">
        <v>53</v>
      </c>
      <c r="M56" s="48" t="e">
        <f>IF(ISNA(VLOOKUP($L56,#REF!,4,FALSE)+VLOOKUP($L56,#REF!,4,FALSE))=TRUE,"",VLOOKUP($L56,#REF!,4,FALSE)+VLOOKUP($L56,#REF!,4,FALSE))</f>
        <v>#REF!</v>
      </c>
      <c r="N56" s="48" t="e">
        <f>IF(ISNA(VLOOKUP($L56,#REF!,5,FALSE)+VLOOKUP($L56,#REF!,5,FALSE))=TRUE,"",VLOOKUP($L56,#REF!,5,FALSE)+VLOOKUP($L56,#REF!,5,FALSE))</f>
        <v>#REF!</v>
      </c>
      <c r="O56" s="48" t="e">
        <f>IF(ISNA(VLOOKUP($L56,#REF!,8,FALSE))=TRUE,"",VLOOKUP($L56,#REF!,8,FALSE))</f>
        <v>#REF!</v>
      </c>
      <c r="P56" s="48" t="e">
        <f>IF(ISNA(VLOOKUP($L56,#REF!,8,FALSE))=TRUE,"",VLOOKUP($L56,#REF!,8,FALSE))</f>
        <v>#REF!</v>
      </c>
      <c r="Q56" s="50" t="e">
        <f t="shared" si="16"/>
        <v>#REF!</v>
      </c>
    </row>
    <row r="57" spans="1:17" ht="16.5" customHeight="1">
      <c r="A57" s="38" t="e">
        <f>VLOOKUP($B57,#REF!,2,FALSE)</f>
        <v>#N/A</v>
      </c>
      <c r="B57" s="47" t="e">
        <f t="shared" si="9"/>
        <v>#N/A</v>
      </c>
      <c r="C57" s="47" t="e">
        <f t="shared" si="10"/>
        <v>#N/A</v>
      </c>
      <c r="D57" s="47" t="e">
        <f t="shared" si="11"/>
        <v>#N/A</v>
      </c>
      <c r="E57" s="47" t="e">
        <f t="shared" si="12"/>
        <v>#N/A</v>
      </c>
      <c r="F57" s="47" t="e">
        <f t="shared" si="13"/>
        <v>#N/A</v>
      </c>
      <c r="G57" s="47" t="e">
        <f t="shared" si="14"/>
        <v>#N/A</v>
      </c>
      <c r="H57" s="52">
        <f t="shared" si="8"/>
        <v>54</v>
      </c>
      <c r="K57" s="41" t="e">
        <f t="shared" si="15"/>
        <v>#REF!</v>
      </c>
      <c r="L57" s="49">
        <v>54</v>
      </c>
      <c r="M57" s="48" t="e">
        <f>IF(ISNA(VLOOKUP($L57,#REF!,4,FALSE)+VLOOKUP($L57,#REF!,4,FALSE))=TRUE,"",VLOOKUP($L57,#REF!,4,FALSE)+VLOOKUP($L57,#REF!,4,FALSE))</f>
        <v>#REF!</v>
      </c>
      <c r="N57" s="48" t="e">
        <f>IF(ISNA(VLOOKUP($L57,#REF!,5,FALSE)+VLOOKUP($L57,#REF!,5,FALSE))=TRUE,"",VLOOKUP($L57,#REF!,5,FALSE)+VLOOKUP($L57,#REF!,5,FALSE))</f>
        <v>#REF!</v>
      </c>
      <c r="O57" s="48" t="e">
        <f>IF(ISNA(VLOOKUP($L57,#REF!,8,FALSE))=TRUE,"",VLOOKUP($L57,#REF!,8,FALSE))</f>
        <v>#REF!</v>
      </c>
      <c r="P57" s="48" t="e">
        <f>IF(ISNA(VLOOKUP($L57,#REF!,8,FALSE))=TRUE,"",VLOOKUP($L57,#REF!,8,FALSE))</f>
        <v>#REF!</v>
      </c>
      <c r="Q57" s="50" t="e">
        <f t="shared" si="16"/>
        <v>#REF!</v>
      </c>
    </row>
    <row r="58" spans="1:17" ht="16.5" customHeight="1">
      <c r="A58" s="38" t="e">
        <f>VLOOKUP($B58,#REF!,2,FALSE)</f>
        <v>#N/A</v>
      </c>
      <c r="B58" s="47" t="e">
        <f t="shared" si="9"/>
        <v>#N/A</v>
      </c>
      <c r="C58" s="47" t="e">
        <f t="shared" si="10"/>
        <v>#N/A</v>
      </c>
      <c r="D58" s="47" t="e">
        <f t="shared" si="11"/>
        <v>#N/A</v>
      </c>
      <c r="E58" s="47" t="e">
        <f t="shared" si="12"/>
        <v>#N/A</v>
      </c>
      <c r="F58" s="47" t="e">
        <f t="shared" si="13"/>
        <v>#N/A</v>
      </c>
      <c r="G58" s="47" t="e">
        <f t="shared" si="14"/>
        <v>#N/A</v>
      </c>
      <c r="H58" s="52">
        <f t="shared" si="8"/>
        <v>55</v>
      </c>
      <c r="K58" s="41" t="e">
        <f t="shared" si="15"/>
        <v>#REF!</v>
      </c>
      <c r="L58" s="49">
        <v>55</v>
      </c>
      <c r="M58" s="48" t="e">
        <f>IF(ISNA(VLOOKUP($L58,#REF!,4,FALSE)+VLOOKUP($L58,#REF!,4,FALSE))=TRUE,"",VLOOKUP($L58,#REF!,4,FALSE)+VLOOKUP($L58,#REF!,4,FALSE))</f>
        <v>#REF!</v>
      </c>
      <c r="N58" s="48" t="e">
        <f>IF(ISNA(VLOOKUP($L58,#REF!,5,FALSE)+VLOOKUP($L58,#REF!,5,FALSE))=TRUE,"",VLOOKUP($L58,#REF!,5,FALSE)+VLOOKUP($L58,#REF!,5,FALSE))</f>
        <v>#REF!</v>
      </c>
      <c r="O58" s="48" t="e">
        <f>IF(ISNA(VLOOKUP($L58,#REF!,8,FALSE))=TRUE,"",VLOOKUP($L58,#REF!,8,FALSE))</f>
        <v>#REF!</v>
      </c>
      <c r="P58" s="48" t="e">
        <f>IF(ISNA(VLOOKUP($L58,#REF!,8,FALSE))=TRUE,"",VLOOKUP($L58,#REF!,8,FALSE))</f>
        <v>#REF!</v>
      </c>
      <c r="Q58" s="50" t="e">
        <f t="shared" si="16"/>
        <v>#REF!</v>
      </c>
    </row>
    <row r="59" spans="1:17" ht="16.5" customHeight="1">
      <c r="A59" s="38" t="e">
        <f>VLOOKUP($B59,#REF!,2,FALSE)</f>
        <v>#N/A</v>
      </c>
      <c r="B59" s="47" t="e">
        <f t="shared" si="9"/>
        <v>#N/A</v>
      </c>
      <c r="C59" s="47" t="e">
        <f t="shared" si="10"/>
        <v>#N/A</v>
      </c>
      <c r="D59" s="47" t="e">
        <f t="shared" si="11"/>
        <v>#N/A</v>
      </c>
      <c r="E59" s="47" t="e">
        <f t="shared" si="12"/>
        <v>#N/A</v>
      </c>
      <c r="F59" s="47" t="e">
        <f t="shared" si="13"/>
        <v>#N/A</v>
      </c>
      <c r="G59" s="47" t="e">
        <f t="shared" si="14"/>
        <v>#N/A</v>
      </c>
      <c r="H59" s="52">
        <f t="shared" si="8"/>
        <v>56</v>
      </c>
      <c r="K59" s="41" t="e">
        <f t="shared" si="15"/>
        <v>#REF!</v>
      </c>
      <c r="L59" s="49">
        <v>56</v>
      </c>
      <c r="M59" s="48" t="e">
        <f>IF(ISNA(VLOOKUP($L59,#REF!,4,FALSE)+VLOOKUP($L59,#REF!,4,FALSE))=TRUE,"",VLOOKUP($L59,#REF!,4,FALSE)+VLOOKUP($L59,#REF!,4,FALSE))</f>
        <v>#REF!</v>
      </c>
      <c r="N59" s="48" t="e">
        <f>IF(ISNA(VLOOKUP($L59,#REF!,5,FALSE)+VLOOKUP($L59,#REF!,5,FALSE))=TRUE,"",VLOOKUP($L59,#REF!,5,FALSE)+VLOOKUP($L59,#REF!,5,FALSE))</f>
        <v>#REF!</v>
      </c>
      <c r="O59" s="48" t="e">
        <f>IF(ISNA(VLOOKUP($L59,#REF!,8,FALSE))=TRUE,"",VLOOKUP($L59,#REF!,8,FALSE))</f>
        <v>#REF!</v>
      </c>
      <c r="P59" s="48" t="e">
        <f>IF(ISNA(VLOOKUP($L59,#REF!,8,FALSE))=TRUE,"",VLOOKUP($L59,#REF!,8,FALSE))</f>
        <v>#REF!</v>
      </c>
      <c r="Q59" s="50" t="e">
        <f t="shared" si="16"/>
        <v>#REF!</v>
      </c>
    </row>
    <row r="60" spans="1:17" ht="16.5" customHeight="1">
      <c r="A60" s="38" t="e">
        <f>VLOOKUP($B60,#REF!,2,FALSE)</f>
        <v>#N/A</v>
      </c>
      <c r="B60" s="47" t="e">
        <f t="shared" si="9"/>
        <v>#N/A</v>
      </c>
      <c r="C60" s="47" t="e">
        <f t="shared" si="10"/>
        <v>#N/A</v>
      </c>
      <c r="D60" s="47" t="e">
        <f t="shared" si="11"/>
        <v>#N/A</v>
      </c>
      <c r="E60" s="47" t="e">
        <f t="shared" si="12"/>
        <v>#N/A</v>
      </c>
      <c r="F60" s="47" t="e">
        <f t="shared" si="13"/>
        <v>#N/A</v>
      </c>
      <c r="G60" s="47" t="e">
        <f t="shared" si="14"/>
        <v>#N/A</v>
      </c>
      <c r="H60" s="52">
        <f t="shared" si="8"/>
        <v>57</v>
      </c>
      <c r="K60" s="41" t="e">
        <f t="shared" si="15"/>
        <v>#REF!</v>
      </c>
      <c r="L60" s="49">
        <v>57</v>
      </c>
      <c r="M60" s="48" t="e">
        <f>IF(ISNA(VLOOKUP($L60,#REF!,4,FALSE)+VLOOKUP($L60,#REF!,4,FALSE))=TRUE,"",VLOOKUP($L60,#REF!,4,FALSE)+VLOOKUP($L60,#REF!,4,FALSE))</f>
        <v>#REF!</v>
      </c>
      <c r="N60" s="48" t="e">
        <f>IF(ISNA(VLOOKUP($L60,#REF!,5,FALSE)+VLOOKUP($L60,#REF!,5,FALSE))=TRUE,"",VLOOKUP($L60,#REF!,5,FALSE)+VLOOKUP($L60,#REF!,5,FALSE))</f>
        <v>#REF!</v>
      </c>
      <c r="O60" s="48" t="e">
        <f>IF(ISNA(VLOOKUP($L60,#REF!,8,FALSE))=TRUE,"",VLOOKUP($L60,#REF!,8,FALSE))</f>
        <v>#REF!</v>
      </c>
      <c r="P60" s="48" t="e">
        <f>IF(ISNA(VLOOKUP($L60,#REF!,8,FALSE))=TRUE,"",VLOOKUP($L60,#REF!,8,FALSE))</f>
        <v>#REF!</v>
      </c>
      <c r="Q60" s="50" t="e">
        <f t="shared" si="16"/>
        <v>#REF!</v>
      </c>
    </row>
    <row r="61" spans="1:17" ht="16.5" customHeight="1">
      <c r="A61" s="38" t="e">
        <f>VLOOKUP($B61,#REF!,2,FALSE)</f>
        <v>#N/A</v>
      </c>
      <c r="B61" s="47" t="e">
        <f t="shared" si="9"/>
        <v>#N/A</v>
      </c>
      <c r="C61" s="47" t="e">
        <f t="shared" si="10"/>
        <v>#N/A</v>
      </c>
      <c r="D61" s="47" t="e">
        <f t="shared" si="11"/>
        <v>#N/A</v>
      </c>
      <c r="E61" s="47" t="e">
        <f t="shared" si="12"/>
        <v>#N/A</v>
      </c>
      <c r="F61" s="47" t="e">
        <f t="shared" si="13"/>
        <v>#N/A</v>
      </c>
      <c r="G61" s="47" t="e">
        <f t="shared" si="14"/>
        <v>#N/A</v>
      </c>
      <c r="H61" s="52">
        <f t="shared" si="8"/>
        <v>58</v>
      </c>
      <c r="K61" s="41" t="e">
        <f t="shared" si="15"/>
        <v>#REF!</v>
      </c>
      <c r="L61" s="49">
        <v>58</v>
      </c>
      <c r="M61" s="48" t="e">
        <f>IF(ISNA(VLOOKUP($L61,#REF!,4,FALSE)+VLOOKUP($L61,#REF!,4,FALSE))=TRUE,"",VLOOKUP($L61,#REF!,4,FALSE)+VLOOKUP($L61,#REF!,4,FALSE))</f>
        <v>#REF!</v>
      </c>
      <c r="N61" s="48" t="e">
        <f>IF(ISNA(VLOOKUP($L61,#REF!,5,FALSE)+VLOOKUP($L61,#REF!,5,FALSE))=TRUE,"",VLOOKUP($L61,#REF!,5,FALSE)+VLOOKUP($L61,#REF!,5,FALSE))</f>
        <v>#REF!</v>
      </c>
      <c r="O61" s="48" t="e">
        <f>IF(ISNA(VLOOKUP($L61,#REF!,8,FALSE))=TRUE,"",VLOOKUP($L61,#REF!,8,FALSE))</f>
        <v>#REF!</v>
      </c>
      <c r="P61" s="48" t="e">
        <f>IF(ISNA(VLOOKUP($L61,#REF!,8,FALSE))=TRUE,"",VLOOKUP($L61,#REF!,8,FALSE))</f>
        <v>#REF!</v>
      </c>
      <c r="Q61" s="50" t="e">
        <f t="shared" si="16"/>
        <v>#REF!</v>
      </c>
    </row>
    <row r="62" spans="1:17" ht="16.5" customHeight="1">
      <c r="A62" s="38" t="e">
        <f>VLOOKUP($B62,#REF!,2,FALSE)</f>
        <v>#N/A</v>
      </c>
      <c r="B62" s="47" t="e">
        <f t="shared" si="9"/>
        <v>#N/A</v>
      </c>
      <c r="C62" s="47" t="e">
        <f t="shared" si="10"/>
        <v>#N/A</v>
      </c>
      <c r="D62" s="47" t="e">
        <f t="shared" si="11"/>
        <v>#N/A</v>
      </c>
      <c r="E62" s="47" t="e">
        <f t="shared" si="12"/>
        <v>#N/A</v>
      </c>
      <c r="F62" s="47" t="e">
        <f t="shared" si="13"/>
        <v>#N/A</v>
      </c>
      <c r="G62" s="47" t="e">
        <f t="shared" si="14"/>
        <v>#N/A</v>
      </c>
      <c r="H62" s="52">
        <f t="shared" si="8"/>
        <v>59</v>
      </c>
      <c r="K62" s="41" t="e">
        <f t="shared" si="15"/>
        <v>#REF!</v>
      </c>
      <c r="L62" s="49">
        <v>59</v>
      </c>
      <c r="M62" s="48" t="e">
        <f>IF(ISNA(VLOOKUP($L62,#REF!,4,FALSE)+VLOOKUP($L62,#REF!,4,FALSE))=TRUE,"",VLOOKUP($L62,#REF!,4,FALSE)+VLOOKUP($L62,#REF!,4,FALSE))</f>
        <v>#REF!</v>
      </c>
      <c r="N62" s="48" t="e">
        <f>IF(ISNA(VLOOKUP($L62,#REF!,5,FALSE)+VLOOKUP($L62,#REF!,5,FALSE))=TRUE,"",VLOOKUP($L62,#REF!,5,FALSE)+VLOOKUP($L62,#REF!,5,FALSE))</f>
        <v>#REF!</v>
      </c>
      <c r="O62" s="48" t="e">
        <f>IF(ISNA(VLOOKUP($L62,#REF!,8,FALSE))=TRUE,"",VLOOKUP($L62,#REF!,8,FALSE))</f>
        <v>#REF!</v>
      </c>
      <c r="P62" s="48" t="e">
        <f>IF(ISNA(VLOOKUP($L62,#REF!,8,FALSE))=TRUE,"",VLOOKUP($L62,#REF!,8,FALSE))</f>
        <v>#REF!</v>
      </c>
      <c r="Q62" s="50" t="e">
        <f t="shared" si="16"/>
        <v>#REF!</v>
      </c>
    </row>
    <row r="63" spans="1:17" ht="16.5" customHeight="1">
      <c r="A63" s="38" t="e">
        <f>VLOOKUP($B63,#REF!,2,FALSE)</f>
        <v>#N/A</v>
      </c>
      <c r="B63" s="47" t="e">
        <f t="shared" si="9"/>
        <v>#N/A</v>
      </c>
      <c r="C63" s="47" t="e">
        <f t="shared" si="10"/>
        <v>#N/A</v>
      </c>
      <c r="D63" s="47" t="e">
        <f t="shared" si="11"/>
        <v>#N/A</v>
      </c>
      <c r="E63" s="47" t="e">
        <f t="shared" si="12"/>
        <v>#N/A</v>
      </c>
      <c r="F63" s="47" t="e">
        <f t="shared" si="13"/>
        <v>#N/A</v>
      </c>
      <c r="G63" s="47" t="e">
        <f t="shared" si="14"/>
        <v>#N/A</v>
      </c>
      <c r="H63" s="52">
        <f t="shared" si="8"/>
        <v>60</v>
      </c>
      <c r="K63" s="41" t="e">
        <f t="shared" si="15"/>
        <v>#REF!</v>
      </c>
      <c r="L63" s="49">
        <v>60</v>
      </c>
      <c r="M63" s="48" t="e">
        <f>IF(ISNA(VLOOKUP($L63,#REF!,4,FALSE)+VLOOKUP($L63,#REF!,4,FALSE))=TRUE,"",VLOOKUP($L63,#REF!,4,FALSE)+VLOOKUP($L63,#REF!,4,FALSE))</f>
        <v>#REF!</v>
      </c>
      <c r="N63" s="48" t="e">
        <f>IF(ISNA(VLOOKUP($L63,#REF!,5,FALSE)+VLOOKUP($L63,#REF!,5,FALSE))=TRUE,"",VLOOKUP($L63,#REF!,5,FALSE)+VLOOKUP($L63,#REF!,5,FALSE))</f>
        <v>#REF!</v>
      </c>
      <c r="O63" s="48" t="e">
        <f>IF(ISNA(VLOOKUP($L63,#REF!,8,FALSE))=TRUE,"",VLOOKUP($L63,#REF!,8,FALSE))</f>
        <v>#REF!</v>
      </c>
      <c r="P63" s="48" t="e">
        <f>IF(ISNA(VLOOKUP($L63,#REF!,8,FALSE))=TRUE,"",VLOOKUP($L63,#REF!,8,FALSE))</f>
        <v>#REF!</v>
      </c>
      <c r="Q63" s="50" t="e">
        <f t="shared" si="16"/>
        <v>#REF!</v>
      </c>
    </row>
    <row r="64" spans="1:17" s="10" customFormat="1" ht="16.5" customHeight="1">
      <c r="A64" s="38" t="e">
        <f>VLOOKUP($B64,#REF!,2,FALSE)</f>
        <v>#N/A</v>
      </c>
      <c r="B64" s="47" t="e">
        <f t="shared" si="9"/>
        <v>#N/A</v>
      </c>
      <c r="C64" s="47" t="e">
        <f t="shared" si="10"/>
        <v>#N/A</v>
      </c>
      <c r="D64" s="47" t="e">
        <f t="shared" si="11"/>
        <v>#N/A</v>
      </c>
      <c r="E64" s="47" t="e">
        <f t="shared" si="12"/>
        <v>#N/A</v>
      </c>
      <c r="F64" s="47" t="e">
        <f t="shared" si="13"/>
        <v>#N/A</v>
      </c>
      <c r="G64" s="47" t="e">
        <f t="shared" si="14"/>
        <v>#N/A</v>
      </c>
      <c r="H64" s="52">
        <f t="shared" si="8"/>
        <v>61</v>
      </c>
      <c r="K64" s="41" t="e">
        <f t="shared" si="15"/>
        <v>#REF!</v>
      </c>
      <c r="L64" s="49">
        <v>61</v>
      </c>
      <c r="M64" s="48" t="e">
        <f>IF(ISNA(VLOOKUP($L64,#REF!,4,FALSE)+VLOOKUP($L64,#REF!,4,FALSE))=TRUE,"",VLOOKUP($L64,#REF!,4,FALSE)+VLOOKUP($L64,#REF!,4,FALSE))</f>
        <v>#REF!</v>
      </c>
      <c r="N64" s="48" t="e">
        <f>IF(ISNA(VLOOKUP($L64,#REF!,5,FALSE)+VLOOKUP($L64,#REF!,5,FALSE))=TRUE,"",VLOOKUP($L64,#REF!,5,FALSE)+VLOOKUP($L64,#REF!,5,FALSE))</f>
        <v>#REF!</v>
      </c>
      <c r="O64" s="48" t="e">
        <f>IF(ISNA(VLOOKUP($L64,#REF!,8,FALSE))=TRUE,"",VLOOKUP($L64,#REF!,8,FALSE))</f>
        <v>#REF!</v>
      </c>
      <c r="P64" s="48" t="e">
        <f>IF(ISNA(VLOOKUP($L64,#REF!,8,FALSE))=TRUE,"",VLOOKUP($L64,#REF!,8,FALSE))</f>
        <v>#REF!</v>
      </c>
      <c r="Q64" s="50" t="e">
        <f t="shared" si="16"/>
        <v>#REF!</v>
      </c>
    </row>
    <row r="65" spans="1:17" ht="16.5" customHeight="1">
      <c r="A65" s="38" t="e">
        <f>VLOOKUP($B65,#REF!,2,FALSE)</f>
        <v>#N/A</v>
      </c>
      <c r="B65" s="47" t="e">
        <f t="shared" si="9"/>
        <v>#N/A</v>
      </c>
      <c r="C65" s="47" t="e">
        <f t="shared" si="10"/>
        <v>#N/A</v>
      </c>
      <c r="D65" s="47" t="e">
        <f t="shared" si="11"/>
        <v>#N/A</v>
      </c>
      <c r="E65" s="47" t="e">
        <f t="shared" si="12"/>
        <v>#N/A</v>
      </c>
      <c r="F65" s="47" t="e">
        <f t="shared" si="13"/>
        <v>#N/A</v>
      </c>
      <c r="G65" s="47" t="e">
        <f t="shared" si="14"/>
        <v>#N/A</v>
      </c>
      <c r="H65" s="52">
        <f t="shared" si="8"/>
        <v>62</v>
      </c>
      <c r="K65" s="41" t="e">
        <f t="shared" si="15"/>
        <v>#REF!</v>
      </c>
      <c r="L65" s="49">
        <v>62</v>
      </c>
      <c r="M65" s="48" t="e">
        <f>IF(ISNA(VLOOKUP($L65,#REF!,4,FALSE)+VLOOKUP($L65,#REF!,4,FALSE))=TRUE,"",VLOOKUP($L65,#REF!,4,FALSE)+VLOOKUP($L65,#REF!,4,FALSE))</f>
        <v>#REF!</v>
      </c>
      <c r="N65" s="48" t="e">
        <f>IF(ISNA(VLOOKUP($L65,#REF!,5,FALSE)+VLOOKUP($L65,#REF!,5,FALSE))=TRUE,"",VLOOKUP($L65,#REF!,5,FALSE)+VLOOKUP($L65,#REF!,5,FALSE))</f>
        <v>#REF!</v>
      </c>
      <c r="O65" s="48" t="e">
        <f>IF(ISNA(VLOOKUP($L65,#REF!,8,FALSE))=TRUE,"",VLOOKUP($L65,#REF!,8,FALSE))</f>
        <v>#REF!</v>
      </c>
      <c r="P65" s="48" t="e">
        <f>IF(ISNA(VLOOKUP($L65,#REF!,8,FALSE))=TRUE,"",VLOOKUP($L65,#REF!,8,FALSE))</f>
        <v>#REF!</v>
      </c>
      <c r="Q65" s="50" t="e">
        <f t="shared" si="16"/>
        <v>#REF!</v>
      </c>
    </row>
    <row r="66" spans="1:17" ht="16.5" customHeight="1">
      <c r="A66" s="38" t="e">
        <f>VLOOKUP($B66,#REF!,2,FALSE)</f>
        <v>#N/A</v>
      </c>
      <c r="B66" s="47" t="e">
        <f t="shared" si="9"/>
        <v>#N/A</v>
      </c>
      <c r="C66" s="47" t="e">
        <f t="shared" si="10"/>
        <v>#N/A</v>
      </c>
      <c r="D66" s="47" t="e">
        <f t="shared" si="11"/>
        <v>#N/A</v>
      </c>
      <c r="E66" s="47" t="e">
        <f t="shared" si="12"/>
        <v>#N/A</v>
      </c>
      <c r="F66" s="47" t="e">
        <f t="shared" si="13"/>
        <v>#N/A</v>
      </c>
      <c r="G66" s="47" t="e">
        <f t="shared" si="14"/>
        <v>#N/A</v>
      </c>
      <c r="H66" s="52">
        <f aca="true" t="shared" si="17" ref="H66:H87">IF(ISERROR(H65+1)=TRUE,1,H65+1)</f>
        <v>63</v>
      </c>
      <c r="K66" s="41" t="e">
        <f t="shared" si="15"/>
        <v>#REF!</v>
      </c>
      <c r="L66" s="49">
        <v>63</v>
      </c>
      <c r="M66" s="48" t="e">
        <f>IF(ISNA(VLOOKUP($L66,#REF!,4,FALSE)+VLOOKUP($L66,#REF!,4,FALSE))=TRUE,"",VLOOKUP($L66,#REF!,4,FALSE)+VLOOKUP($L66,#REF!,4,FALSE))</f>
        <v>#REF!</v>
      </c>
      <c r="N66" s="48" t="e">
        <f>IF(ISNA(VLOOKUP($L66,#REF!,5,FALSE)+VLOOKUP($L66,#REF!,5,FALSE))=TRUE,"",VLOOKUP($L66,#REF!,5,FALSE)+VLOOKUP($L66,#REF!,5,FALSE))</f>
        <v>#REF!</v>
      </c>
      <c r="O66" s="48" t="e">
        <f>IF(ISNA(VLOOKUP($L66,#REF!,8,FALSE))=TRUE,"",VLOOKUP($L66,#REF!,8,FALSE))</f>
        <v>#REF!</v>
      </c>
      <c r="P66" s="48" t="e">
        <f>IF(ISNA(VLOOKUP($L66,#REF!,8,FALSE))=TRUE,"",VLOOKUP($L66,#REF!,8,FALSE))</f>
        <v>#REF!</v>
      </c>
      <c r="Q66" s="50" t="e">
        <f t="shared" si="16"/>
        <v>#REF!</v>
      </c>
    </row>
    <row r="67" spans="1:17" ht="16.5" customHeight="1">
      <c r="A67" s="38" t="e">
        <f>VLOOKUP($B67,#REF!,2,FALSE)</f>
        <v>#N/A</v>
      </c>
      <c r="B67" s="47" t="e">
        <f t="shared" si="9"/>
        <v>#N/A</v>
      </c>
      <c r="C67" s="47" t="e">
        <f t="shared" si="10"/>
        <v>#N/A</v>
      </c>
      <c r="D67" s="47" t="e">
        <f t="shared" si="11"/>
        <v>#N/A</v>
      </c>
      <c r="E67" s="47" t="e">
        <f t="shared" si="12"/>
        <v>#N/A</v>
      </c>
      <c r="F67" s="47" t="e">
        <f t="shared" si="13"/>
        <v>#N/A</v>
      </c>
      <c r="G67" s="47" t="e">
        <f t="shared" si="14"/>
        <v>#N/A</v>
      </c>
      <c r="H67" s="52">
        <f t="shared" si="17"/>
        <v>64</v>
      </c>
      <c r="K67" s="41" t="e">
        <f t="shared" si="15"/>
        <v>#REF!</v>
      </c>
      <c r="L67" s="49">
        <v>64</v>
      </c>
      <c r="M67" s="48" t="e">
        <f>IF(ISNA(VLOOKUP($L67,#REF!,4,FALSE)+VLOOKUP($L67,#REF!,4,FALSE))=TRUE,"",VLOOKUP($L67,#REF!,4,FALSE)+VLOOKUP($L67,#REF!,4,FALSE))</f>
        <v>#REF!</v>
      </c>
      <c r="N67" s="48" t="e">
        <f>IF(ISNA(VLOOKUP($L67,#REF!,5,FALSE)+VLOOKUP($L67,#REF!,5,FALSE))=TRUE,"",VLOOKUP($L67,#REF!,5,FALSE)+VLOOKUP($L67,#REF!,5,FALSE))</f>
        <v>#REF!</v>
      </c>
      <c r="O67" s="48" t="e">
        <f>IF(ISNA(VLOOKUP($L67,#REF!,8,FALSE))=TRUE,"",VLOOKUP($L67,#REF!,8,FALSE))</f>
        <v>#REF!</v>
      </c>
      <c r="P67" s="48" t="e">
        <f>IF(ISNA(VLOOKUP($L67,#REF!,8,FALSE))=TRUE,"",VLOOKUP($L67,#REF!,8,FALSE))</f>
        <v>#REF!</v>
      </c>
      <c r="Q67" s="50" t="e">
        <f t="shared" si="16"/>
        <v>#REF!</v>
      </c>
    </row>
    <row r="68" spans="1:17" ht="16.5" customHeight="1">
      <c r="A68" s="38" t="e">
        <f>VLOOKUP($B68,#REF!,2,FALSE)</f>
        <v>#N/A</v>
      </c>
      <c r="B68" s="47" t="e">
        <f aca="true" t="shared" si="18" ref="B68:B103">VLOOKUP($H68,$K$4:$Q$300,2,FALSE)</f>
        <v>#N/A</v>
      </c>
      <c r="C68" s="47" t="e">
        <f aca="true" t="shared" si="19" ref="C68:C103">VLOOKUP($H68,$K$4:$Q$300,3,FALSE)</f>
        <v>#N/A</v>
      </c>
      <c r="D68" s="47" t="e">
        <f aca="true" t="shared" si="20" ref="D68:D103">VLOOKUP($H68,$K$4:$Q$300,4,FALSE)</f>
        <v>#N/A</v>
      </c>
      <c r="E68" s="47" t="e">
        <f aca="true" t="shared" si="21" ref="E68:E103">VLOOKUP($H68,$K$4:$Q$300,5,FALSE)</f>
        <v>#N/A</v>
      </c>
      <c r="F68" s="47" t="e">
        <f aca="true" t="shared" si="22" ref="F68:F103">VLOOKUP($H68,$K$4:$Q$300,6,FALSE)</f>
        <v>#N/A</v>
      </c>
      <c r="G68" s="47" t="e">
        <f aca="true" t="shared" si="23" ref="G68:G103">VLOOKUP($H68,$K$4:$Q$300,7,FALSE)</f>
        <v>#N/A</v>
      </c>
      <c r="H68" s="52">
        <f t="shared" si="17"/>
        <v>65</v>
      </c>
      <c r="K68" s="41" t="e">
        <f aca="true" t="shared" si="24" ref="K68:K103">IF(Q68=NpZ*NoZ*2,NpZ*NoZ,RANK(Q68,Q$4:Q$300,1))</f>
        <v>#REF!</v>
      </c>
      <c r="L68" s="49">
        <v>65</v>
      </c>
      <c r="M68" s="48" t="e">
        <f>IF(ISNA(VLOOKUP($L68,#REF!,4,FALSE)+VLOOKUP($L68,#REF!,4,FALSE))=TRUE,"",VLOOKUP($L68,#REF!,4,FALSE)+VLOOKUP($L68,#REF!,4,FALSE))</f>
        <v>#REF!</v>
      </c>
      <c r="N68" s="48" t="e">
        <f>IF(ISNA(VLOOKUP($L68,#REF!,5,FALSE)+VLOOKUP($L68,#REF!,5,FALSE))=TRUE,"",VLOOKUP($L68,#REF!,5,FALSE)+VLOOKUP($L68,#REF!,5,FALSE))</f>
        <v>#REF!</v>
      </c>
      <c r="O68" s="48" t="e">
        <f>IF(ISNA(VLOOKUP($L68,#REF!,8,FALSE))=TRUE,"",VLOOKUP($L68,#REF!,8,FALSE))</f>
        <v>#REF!</v>
      </c>
      <c r="P68" s="48" t="e">
        <f>IF(ISNA(VLOOKUP($L68,#REF!,8,FALSE))=TRUE,"",VLOOKUP($L68,#REF!,8,FALSE))</f>
        <v>#REF!</v>
      </c>
      <c r="Q68" s="50" t="e">
        <f aca="true" t="shared" si="25" ref="Q68:Q99">IF(OR(M68="",M68=0),NpZ*2,(O68+P68)-N68/100000-M68/1000000)</f>
        <v>#REF!</v>
      </c>
    </row>
    <row r="69" spans="1:17" ht="16.5" customHeight="1">
      <c r="A69" s="38" t="e">
        <f>VLOOKUP($B69,#REF!,2,FALSE)</f>
        <v>#N/A</v>
      </c>
      <c r="B69" s="47" t="e">
        <f t="shared" si="18"/>
        <v>#N/A</v>
      </c>
      <c r="C69" s="47" t="e">
        <f t="shared" si="19"/>
        <v>#N/A</v>
      </c>
      <c r="D69" s="47" t="e">
        <f t="shared" si="20"/>
        <v>#N/A</v>
      </c>
      <c r="E69" s="47" t="e">
        <f t="shared" si="21"/>
        <v>#N/A</v>
      </c>
      <c r="F69" s="47" t="e">
        <f t="shared" si="22"/>
        <v>#N/A</v>
      </c>
      <c r="G69" s="47" t="e">
        <f t="shared" si="23"/>
        <v>#N/A</v>
      </c>
      <c r="H69" s="52">
        <f t="shared" si="17"/>
        <v>66</v>
      </c>
      <c r="K69" s="41" t="e">
        <f t="shared" si="24"/>
        <v>#REF!</v>
      </c>
      <c r="L69" s="49">
        <v>66</v>
      </c>
      <c r="M69" s="48" t="e">
        <f>IF(ISNA(VLOOKUP($L69,#REF!,4,FALSE)+VLOOKUP($L69,#REF!,4,FALSE))=TRUE,"",VLOOKUP($L69,#REF!,4,FALSE)+VLOOKUP($L69,#REF!,4,FALSE))</f>
        <v>#REF!</v>
      </c>
      <c r="N69" s="48" t="e">
        <f>IF(ISNA(VLOOKUP($L69,#REF!,5,FALSE)+VLOOKUP($L69,#REF!,5,FALSE))=TRUE,"",VLOOKUP($L69,#REF!,5,FALSE)+VLOOKUP($L69,#REF!,5,FALSE))</f>
        <v>#REF!</v>
      </c>
      <c r="O69" s="48" t="e">
        <f>IF(ISNA(VLOOKUP($L69,#REF!,8,FALSE))=TRUE,"",VLOOKUP($L69,#REF!,8,FALSE))</f>
        <v>#REF!</v>
      </c>
      <c r="P69" s="48" t="e">
        <f>IF(ISNA(VLOOKUP($L69,#REF!,8,FALSE))=TRUE,"",VLOOKUP($L69,#REF!,8,FALSE))</f>
        <v>#REF!</v>
      </c>
      <c r="Q69" s="50" t="e">
        <f t="shared" si="25"/>
        <v>#REF!</v>
      </c>
    </row>
    <row r="70" spans="1:17" ht="16.5" customHeight="1">
      <c r="A70" s="38" t="e">
        <f>VLOOKUP($B70,#REF!,2,FALSE)</f>
        <v>#N/A</v>
      </c>
      <c r="B70" s="47" t="e">
        <f t="shared" si="18"/>
        <v>#N/A</v>
      </c>
      <c r="C70" s="47" t="e">
        <f t="shared" si="19"/>
        <v>#N/A</v>
      </c>
      <c r="D70" s="47" t="e">
        <f t="shared" si="20"/>
        <v>#N/A</v>
      </c>
      <c r="E70" s="47" t="e">
        <f t="shared" si="21"/>
        <v>#N/A</v>
      </c>
      <c r="F70" s="47" t="e">
        <f t="shared" si="22"/>
        <v>#N/A</v>
      </c>
      <c r="G70" s="47" t="e">
        <f t="shared" si="23"/>
        <v>#N/A</v>
      </c>
      <c r="H70" s="52">
        <f t="shared" si="17"/>
        <v>67</v>
      </c>
      <c r="K70" s="41" t="e">
        <f t="shared" si="24"/>
        <v>#REF!</v>
      </c>
      <c r="L70" s="49">
        <v>67</v>
      </c>
      <c r="M70" s="48" t="e">
        <f>IF(ISNA(VLOOKUP($L70,#REF!,4,FALSE)+VLOOKUP($L70,#REF!,4,FALSE))=TRUE,"",VLOOKUP($L70,#REF!,4,FALSE)+VLOOKUP($L70,#REF!,4,FALSE))</f>
        <v>#REF!</v>
      </c>
      <c r="N70" s="48" t="e">
        <f>IF(ISNA(VLOOKUP($L70,#REF!,5,FALSE)+VLOOKUP($L70,#REF!,5,FALSE))=TRUE,"",VLOOKUP($L70,#REF!,5,FALSE)+VLOOKUP($L70,#REF!,5,FALSE))</f>
        <v>#REF!</v>
      </c>
      <c r="O70" s="48" t="e">
        <f>IF(ISNA(VLOOKUP($L70,#REF!,8,FALSE))=TRUE,"",VLOOKUP($L70,#REF!,8,FALSE))</f>
        <v>#REF!</v>
      </c>
      <c r="P70" s="48" t="e">
        <f>IF(ISNA(VLOOKUP($L70,#REF!,8,FALSE))=TRUE,"",VLOOKUP($L70,#REF!,8,FALSE))</f>
        <v>#REF!</v>
      </c>
      <c r="Q70" s="50" t="e">
        <f t="shared" si="25"/>
        <v>#REF!</v>
      </c>
    </row>
    <row r="71" spans="1:17" ht="16.5" customHeight="1">
      <c r="A71" s="38" t="e">
        <f>VLOOKUP($B71,#REF!,2,FALSE)</f>
        <v>#N/A</v>
      </c>
      <c r="B71" s="47" t="e">
        <f t="shared" si="18"/>
        <v>#N/A</v>
      </c>
      <c r="C71" s="47" t="e">
        <f t="shared" si="19"/>
        <v>#N/A</v>
      </c>
      <c r="D71" s="47" t="e">
        <f t="shared" si="20"/>
        <v>#N/A</v>
      </c>
      <c r="E71" s="47" t="e">
        <f t="shared" si="21"/>
        <v>#N/A</v>
      </c>
      <c r="F71" s="47" t="e">
        <f t="shared" si="22"/>
        <v>#N/A</v>
      </c>
      <c r="G71" s="47" t="e">
        <f t="shared" si="23"/>
        <v>#N/A</v>
      </c>
      <c r="H71" s="52">
        <f t="shared" si="17"/>
        <v>68</v>
      </c>
      <c r="K71" s="41" t="e">
        <f t="shared" si="24"/>
        <v>#REF!</v>
      </c>
      <c r="L71" s="49">
        <v>68</v>
      </c>
      <c r="M71" s="48" t="e">
        <f>IF(ISNA(VLOOKUP($L71,#REF!,4,FALSE)+VLOOKUP($L71,#REF!,4,FALSE))=TRUE,"",VLOOKUP($L71,#REF!,4,FALSE)+VLOOKUP($L71,#REF!,4,FALSE))</f>
        <v>#REF!</v>
      </c>
      <c r="N71" s="48" t="e">
        <f>IF(ISNA(VLOOKUP($L71,#REF!,5,FALSE)+VLOOKUP($L71,#REF!,5,FALSE))=TRUE,"",VLOOKUP($L71,#REF!,5,FALSE)+VLOOKUP($L71,#REF!,5,FALSE))</f>
        <v>#REF!</v>
      </c>
      <c r="O71" s="48" t="e">
        <f>IF(ISNA(VLOOKUP($L71,#REF!,8,FALSE))=TRUE,"",VLOOKUP($L71,#REF!,8,FALSE))</f>
        <v>#REF!</v>
      </c>
      <c r="P71" s="48" t="e">
        <f>IF(ISNA(VLOOKUP($L71,#REF!,8,FALSE))=TRUE,"",VLOOKUP($L71,#REF!,8,FALSE))</f>
        <v>#REF!</v>
      </c>
      <c r="Q71" s="50" t="e">
        <f t="shared" si="25"/>
        <v>#REF!</v>
      </c>
    </row>
    <row r="72" spans="1:17" ht="16.5" customHeight="1">
      <c r="A72" s="38" t="e">
        <f>VLOOKUP($B72,#REF!,2,FALSE)</f>
        <v>#N/A</v>
      </c>
      <c r="B72" s="47" t="e">
        <f t="shared" si="18"/>
        <v>#N/A</v>
      </c>
      <c r="C72" s="47" t="e">
        <f t="shared" si="19"/>
        <v>#N/A</v>
      </c>
      <c r="D72" s="47" t="e">
        <f t="shared" si="20"/>
        <v>#N/A</v>
      </c>
      <c r="E72" s="47" t="e">
        <f t="shared" si="21"/>
        <v>#N/A</v>
      </c>
      <c r="F72" s="47" t="e">
        <f t="shared" si="22"/>
        <v>#N/A</v>
      </c>
      <c r="G72" s="47" t="e">
        <f t="shared" si="23"/>
        <v>#N/A</v>
      </c>
      <c r="H72" s="52">
        <f t="shared" si="17"/>
        <v>69</v>
      </c>
      <c r="K72" s="41" t="e">
        <f t="shared" si="24"/>
        <v>#REF!</v>
      </c>
      <c r="L72" s="49">
        <v>69</v>
      </c>
      <c r="M72" s="48" t="e">
        <f>IF(ISNA(VLOOKUP($L72,#REF!,4,FALSE)+VLOOKUP($L72,#REF!,4,FALSE))=TRUE,"",VLOOKUP($L72,#REF!,4,FALSE)+VLOOKUP($L72,#REF!,4,FALSE))</f>
        <v>#REF!</v>
      </c>
      <c r="N72" s="48" t="e">
        <f>IF(ISNA(VLOOKUP($L72,#REF!,5,FALSE)+VLOOKUP($L72,#REF!,5,FALSE))=TRUE,"",VLOOKUP($L72,#REF!,5,FALSE)+VLOOKUP($L72,#REF!,5,FALSE))</f>
        <v>#REF!</v>
      </c>
      <c r="O72" s="48" t="e">
        <f>IF(ISNA(VLOOKUP($L72,#REF!,8,FALSE))=TRUE,"",VLOOKUP($L72,#REF!,8,FALSE))</f>
        <v>#REF!</v>
      </c>
      <c r="P72" s="48" t="e">
        <f>IF(ISNA(VLOOKUP($L72,#REF!,8,FALSE))=TRUE,"",VLOOKUP($L72,#REF!,8,FALSE))</f>
        <v>#REF!</v>
      </c>
      <c r="Q72" s="50" t="e">
        <f t="shared" si="25"/>
        <v>#REF!</v>
      </c>
    </row>
    <row r="73" spans="1:17" ht="16.5" customHeight="1">
      <c r="A73" s="38" t="e">
        <f>VLOOKUP($B73,#REF!,2,FALSE)</f>
        <v>#N/A</v>
      </c>
      <c r="B73" s="47" t="e">
        <f t="shared" si="18"/>
        <v>#N/A</v>
      </c>
      <c r="C73" s="47" t="e">
        <f t="shared" si="19"/>
        <v>#N/A</v>
      </c>
      <c r="D73" s="47" t="e">
        <f t="shared" si="20"/>
        <v>#N/A</v>
      </c>
      <c r="E73" s="47" t="e">
        <f t="shared" si="21"/>
        <v>#N/A</v>
      </c>
      <c r="F73" s="47" t="e">
        <f t="shared" si="22"/>
        <v>#N/A</v>
      </c>
      <c r="G73" s="47" t="e">
        <f t="shared" si="23"/>
        <v>#N/A</v>
      </c>
      <c r="H73" s="52">
        <f t="shared" si="17"/>
        <v>70</v>
      </c>
      <c r="K73" s="41" t="e">
        <f t="shared" si="24"/>
        <v>#REF!</v>
      </c>
      <c r="L73" s="49">
        <v>70</v>
      </c>
      <c r="M73" s="48" t="e">
        <f>IF(ISNA(VLOOKUP($L73,#REF!,4,FALSE)+VLOOKUP($L73,#REF!,4,FALSE))=TRUE,"",VLOOKUP($L73,#REF!,4,FALSE)+VLOOKUP($L73,#REF!,4,FALSE))</f>
        <v>#REF!</v>
      </c>
      <c r="N73" s="48" t="e">
        <f>IF(ISNA(VLOOKUP($L73,#REF!,5,FALSE)+VLOOKUP($L73,#REF!,5,FALSE))=TRUE,"",VLOOKUP($L73,#REF!,5,FALSE)+VLOOKUP($L73,#REF!,5,FALSE))</f>
        <v>#REF!</v>
      </c>
      <c r="O73" s="48" t="e">
        <f>IF(ISNA(VLOOKUP($L73,#REF!,8,FALSE))=TRUE,"",VLOOKUP($L73,#REF!,8,FALSE))</f>
        <v>#REF!</v>
      </c>
      <c r="P73" s="48" t="e">
        <f>IF(ISNA(VLOOKUP($L73,#REF!,8,FALSE))=TRUE,"",VLOOKUP($L73,#REF!,8,FALSE))</f>
        <v>#REF!</v>
      </c>
      <c r="Q73" s="50" t="e">
        <f t="shared" si="25"/>
        <v>#REF!</v>
      </c>
    </row>
    <row r="74" spans="1:17" ht="16.5" customHeight="1">
      <c r="A74" s="38" t="e">
        <f>VLOOKUP($B74,#REF!,2,FALSE)</f>
        <v>#N/A</v>
      </c>
      <c r="B74" s="47" t="e">
        <f t="shared" si="18"/>
        <v>#N/A</v>
      </c>
      <c r="C74" s="47" t="e">
        <f t="shared" si="19"/>
        <v>#N/A</v>
      </c>
      <c r="D74" s="47" t="e">
        <f t="shared" si="20"/>
        <v>#N/A</v>
      </c>
      <c r="E74" s="47" t="e">
        <f t="shared" si="21"/>
        <v>#N/A</v>
      </c>
      <c r="F74" s="47" t="e">
        <f t="shared" si="22"/>
        <v>#N/A</v>
      </c>
      <c r="G74" s="47" t="e">
        <f t="shared" si="23"/>
        <v>#N/A</v>
      </c>
      <c r="H74" s="52">
        <f t="shared" si="17"/>
        <v>71</v>
      </c>
      <c r="K74" s="41" t="e">
        <f t="shared" si="24"/>
        <v>#REF!</v>
      </c>
      <c r="L74" s="49">
        <v>71</v>
      </c>
      <c r="M74" s="48" t="e">
        <f>IF(ISNA(VLOOKUP($L74,#REF!,4,FALSE)+VLOOKUP($L74,#REF!,4,FALSE))=TRUE,"",VLOOKUP($L74,#REF!,4,FALSE)+VLOOKUP($L74,#REF!,4,FALSE))</f>
        <v>#REF!</v>
      </c>
      <c r="N74" s="48" t="e">
        <f>IF(ISNA(VLOOKUP($L74,#REF!,5,FALSE)+VLOOKUP($L74,#REF!,5,FALSE))=TRUE,"",VLOOKUP($L74,#REF!,5,FALSE)+VLOOKUP($L74,#REF!,5,FALSE))</f>
        <v>#REF!</v>
      </c>
      <c r="O74" s="48" t="e">
        <f>IF(ISNA(VLOOKUP($L74,#REF!,8,FALSE))=TRUE,"",VLOOKUP($L74,#REF!,8,FALSE))</f>
        <v>#REF!</v>
      </c>
      <c r="P74" s="48" t="e">
        <f>IF(ISNA(VLOOKUP($L74,#REF!,8,FALSE))=TRUE,"",VLOOKUP($L74,#REF!,8,FALSE))</f>
        <v>#REF!</v>
      </c>
      <c r="Q74" s="50" t="e">
        <f t="shared" si="25"/>
        <v>#REF!</v>
      </c>
    </row>
    <row r="75" spans="1:17" ht="16.5" customHeight="1">
      <c r="A75" s="38" t="e">
        <f>VLOOKUP($B75,#REF!,2,FALSE)</f>
        <v>#N/A</v>
      </c>
      <c r="B75" s="47" t="e">
        <f t="shared" si="18"/>
        <v>#N/A</v>
      </c>
      <c r="C75" s="47" t="e">
        <f t="shared" si="19"/>
        <v>#N/A</v>
      </c>
      <c r="D75" s="47" t="e">
        <f t="shared" si="20"/>
        <v>#N/A</v>
      </c>
      <c r="E75" s="47" t="e">
        <f t="shared" si="21"/>
        <v>#N/A</v>
      </c>
      <c r="F75" s="47" t="e">
        <f t="shared" si="22"/>
        <v>#N/A</v>
      </c>
      <c r="G75" s="47" t="e">
        <f t="shared" si="23"/>
        <v>#N/A</v>
      </c>
      <c r="H75" s="52">
        <f t="shared" si="17"/>
        <v>72</v>
      </c>
      <c r="K75" s="41" t="e">
        <f t="shared" si="24"/>
        <v>#REF!</v>
      </c>
      <c r="L75" s="49">
        <v>72</v>
      </c>
      <c r="M75" s="48" t="e">
        <f>IF(ISNA(VLOOKUP($L75,#REF!,4,FALSE)+VLOOKUP($L75,#REF!,4,FALSE))=TRUE,"",VLOOKUP($L75,#REF!,4,FALSE)+VLOOKUP($L75,#REF!,4,FALSE))</f>
        <v>#REF!</v>
      </c>
      <c r="N75" s="48" t="e">
        <f>IF(ISNA(VLOOKUP($L75,#REF!,5,FALSE)+VLOOKUP($L75,#REF!,5,FALSE))=TRUE,"",VLOOKUP($L75,#REF!,5,FALSE)+VLOOKUP($L75,#REF!,5,FALSE))</f>
        <v>#REF!</v>
      </c>
      <c r="O75" s="48" t="e">
        <f>IF(ISNA(VLOOKUP($L75,#REF!,8,FALSE))=TRUE,"",VLOOKUP($L75,#REF!,8,FALSE))</f>
        <v>#REF!</v>
      </c>
      <c r="P75" s="48" t="e">
        <f>IF(ISNA(VLOOKUP($L75,#REF!,8,FALSE))=TRUE,"",VLOOKUP($L75,#REF!,8,FALSE))</f>
        <v>#REF!</v>
      </c>
      <c r="Q75" s="50" t="e">
        <f t="shared" si="25"/>
        <v>#REF!</v>
      </c>
    </row>
    <row r="76" spans="1:17" ht="16.5" customHeight="1">
      <c r="A76" s="38" t="e">
        <f>VLOOKUP($B76,#REF!,2,FALSE)</f>
        <v>#N/A</v>
      </c>
      <c r="B76" s="47" t="e">
        <f t="shared" si="18"/>
        <v>#N/A</v>
      </c>
      <c r="C76" s="47" t="e">
        <f t="shared" si="19"/>
        <v>#N/A</v>
      </c>
      <c r="D76" s="47" t="e">
        <f t="shared" si="20"/>
        <v>#N/A</v>
      </c>
      <c r="E76" s="47" t="e">
        <f t="shared" si="21"/>
        <v>#N/A</v>
      </c>
      <c r="F76" s="47" t="e">
        <f t="shared" si="22"/>
        <v>#N/A</v>
      </c>
      <c r="G76" s="47" t="e">
        <f t="shared" si="23"/>
        <v>#N/A</v>
      </c>
      <c r="H76" s="52">
        <f t="shared" si="17"/>
        <v>73</v>
      </c>
      <c r="K76" s="41" t="e">
        <f t="shared" si="24"/>
        <v>#REF!</v>
      </c>
      <c r="L76" s="49">
        <v>73</v>
      </c>
      <c r="M76" s="48" t="e">
        <f>IF(ISNA(VLOOKUP($L76,#REF!,4,FALSE)+VLOOKUP($L76,#REF!,4,FALSE))=TRUE,"",VLOOKUP($L76,#REF!,4,FALSE)+VLOOKUP($L76,#REF!,4,FALSE))</f>
        <v>#REF!</v>
      </c>
      <c r="N76" s="48" t="e">
        <f>IF(ISNA(VLOOKUP($L76,#REF!,5,FALSE)+VLOOKUP($L76,#REF!,5,FALSE))=TRUE,"",VLOOKUP($L76,#REF!,5,FALSE)+VLOOKUP($L76,#REF!,5,FALSE))</f>
        <v>#REF!</v>
      </c>
      <c r="O76" s="48" t="e">
        <f>IF(ISNA(VLOOKUP($L76,#REF!,8,FALSE))=TRUE,"",VLOOKUP($L76,#REF!,8,FALSE))</f>
        <v>#REF!</v>
      </c>
      <c r="P76" s="48" t="e">
        <f>IF(ISNA(VLOOKUP($L76,#REF!,8,FALSE))=TRUE,"",VLOOKUP($L76,#REF!,8,FALSE))</f>
        <v>#REF!</v>
      </c>
      <c r="Q76" s="50" t="e">
        <f t="shared" si="25"/>
        <v>#REF!</v>
      </c>
    </row>
    <row r="77" spans="1:17" ht="16.5" customHeight="1">
      <c r="A77" s="38" t="e">
        <f>VLOOKUP($B77,#REF!,2,FALSE)</f>
        <v>#N/A</v>
      </c>
      <c r="B77" s="47" t="e">
        <f t="shared" si="18"/>
        <v>#N/A</v>
      </c>
      <c r="C77" s="47" t="e">
        <f t="shared" si="19"/>
        <v>#N/A</v>
      </c>
      <c r="D77" s="47" t="e">
        <f t="shared" si="20"/>
        <v>#N/A</v>
      </c>
      <c r="E77" s="47" t="e">
        <f t="shared" si="21"/>
        <v>#N/A</v>
      </c>
      <c r="F77" s="47" t="e">
        <f t="shared" si="22"/>
        <v>#N/A</v>
      </c>
      <c r="G77" s="47" t="e">
        <f t="shared" si="23"/>
        <v>#N/A</v>
      </c>
      <c r="H77" s="52">
        <f t="shared" si="17"/>
        <v>74</v>
      </c>
      <c r="K77" s="41" t="e">
        <f t="shared" si="24"/>
        <v>#REF!</v>
      </c>
      <c r="L77" s="49">
        <v>74</v>
      </c>
      <c r="M77" s="48" t="e">
        <f>IF(ISNA(VLOOKUP($L77,#REF!,4,FALSE)+VLOOKUP($L77,#REF!,4,FALSE))=TRUE,"",VLOOKUP($L77,#REF!,4,FALSE)+VLOOKUP($L77,#REF!,4,FALSE))</f>
        <v>#REF!</v>
      </c>
      <c r="N77" s="48" t="e">
        <f>IF(ISNA(VLOOKUP($L77,#REF!,5,FALSE)+VLOOKUP($L77,#REF!,5,FALSE))=TRUE,"",VLOOKUP($L77,#REF!,5,FALSE)+VLOOKUP($L77,#REF!,5,FALSE))</f>
        <v>#REF!</v>
      </c>
      <c r="O77" s="48" t="e">
        <f>IF(ISNA(VLOOKUP($L77,#REF!,8,FALSE))=TRUE,"",VLOOKUP($L77,#REF!,8,FALSE))</f>
        <v>#REF!</v>
      </c>
      <c r="P77" s="48" t="e">
        <f>IF(ISNA(VLOOKUP($L77,#REF!,8,FALSE))=TRUE,"",VLOOKUP($L77,#REF!,8,FALSE))</f>
        <v>#REF!</v>
      </c>
      <c r="Q77" s="50" t="e">
        <f t="shared" si="25"/>
        <v>#REF!</v>
      </c>
    </row>
    <row r="78" spans="1:17" ht="16.5" customHeight="1">
      <c r="A78" s="38" t="e">
        <f>VLOOKUP($B78,#REF!,2,FALSE)</f>
        <v>#N/A</v>
      </c>
      <c r="B78" s="47" t="e">
        <f t="shared" si="18"/>
        <v>#N/A</v>
      </c>
      <c r="C78" s="47" t="e">
        <f t="shared" si="19"/>
        <v>#N/A</v>
      </c>
      <c r="D78" s="47" t="e">
        <f t="shared" si="20"/>
        <v>#N/A</v>
      </c>
      <c r="E78" s="47" t="e">
        <f t="shared" si="21"/>
        <v>#N/A</v>
      </c>
      <c r="F78" s="47" t="e">
        <f t="shared" si="22"/>
        <v>#N/A</v>
      </c>
      <c r="G78" s="47" t="e">
        <f t="shared" si="23"/>
        <v>#N/A</v>
      </c>
      <c r="H78" s="52">
        <f t="shared" si="17"/>
        <v>75</v>
      </c>
      <c r="K78" s="41" t="e">
        <f t="shared" si="24"/>
        <v>#REF!</v>
      </c>
      <c r="L78" s="49">
        <v>75</v>
      </c>
      <c r="M78" s="48" t="e">
        <f>IF(ISNA(VLOOKUP($L78,#REF!,4,FALSE)+VLOOKUP($L78,#REF!,4,FALSE))=TRUE,"",VLOOKUP($L78,#REF!,4,FALSE)+VLOOKUP($L78,#REF!,4,FALSE))</f>
        <v>#REF!</v>
      </c>
      <c r="N78" s="48" t="e">
        <f>IF(ISNA(VLOOKUP($L78,#REF!,5,FALSE)+VLOOKUP($L78,#REF!,5,FALSE))=TRUE,"",VLOOKUP($L78,#REF!,5,FALSE)+VLOOKUP($L78,#REF!,5,FALSE))</f>
        <v>#REF!</v>
      </c>
      <c r="O78" s="48" t="e">
        <f>IF(ISNA(VLOOKUP($L78,#REF!,8,FALSE))=TRUE,"",VLOOKUP($L78,#REF!,8,FALSE))</f>
        <v>#REF!</v>
      </c>
      <c r="P78" s="48" t="e">
        <f>IF(ISNA(VLOOKUP($L78,#REF!,8,FALSE))=TRUE,"",VLOOKUP($L78,#REF!,8,FALSE))</f>
        <v>#REF!</v>
      </c>
      <c r="Q78" s="50" t="e">
        <f t="shared" si="25"/>
        <v>#REF!</v>
      </c>
    </row>
    <row r="79" spans="1:17" ht="16.5" customHeight="1">
      <c r="A79" s="38" t="e">
        <f>VLOOKUP($B79,#REF!,2,FALSE)</f>
        <v>#N/A</v>
      </c>
      <c r="B79" s="47" t="e">
        <f t="shared" si="18"/>
        <v>#N/A</v>
      </c>
      <c r="C79" s="47" t="e">
        <f t="shared" si="19"/>
        <v>#N/A</v>
      </c>
      <c r="D79" s="47" t="e">
        <f t="shared" si="20"/>
        <v>#N/A</v>
      </c>
      <c r="E79" s="47" t="e">
        <f t="shared" si="21"/>
        <v>#N/A</v>
      </c>
      <c r="F79" s="47" t="e">
        <f t="shared" si="22"/>
        <v>#N/A</v>
      </c>
      <c r="G79" s="47" t="e">
        <f t="shared" si="23"/>
        <v>#N/A</v>
      </c>
      <c r="H79" s="52">
        <f t="shared" si="17"/>
        <v>76</v>
      </c>
      <c r="K79" s="41" t="e">
        <f t="shared" si="24"/>
        <v>#REF!</v>
      </c>
      <c r="L79" s="49">
        <v>76</v>
      </c>
      <c r="M79" s="48" t="e">
        <f>IF(ISNA(VLOOKUP($L79,#REF!,4,FALSE)+VLOOKUP($L79,#REF!,4,FALSE))=TRUE,"",VLOOKUP($L79,#REF!,4,FALSE)+VLOOKUP($L79,#REF!,4,FALSE))</f>
        <v>#REF!</v>
      </c>
      <c r="N79" s="48" t="e">
        <f>IF(ISNA(VLOOKUP($L79,#REF!,5,FALSE)+VLOOKUP($L79,#REF!,5,FALSE))=TRUE,"",VLOOKUP($L79,#REF!,5,FALSE)+VLOOKUP($L79,#REF!,5,FALSE))</f>
        <v>#REF!</v>
      </c>
      <c r="O79" s="48" t="e">
        <f>IF(ISNA(VLOOKUP($L79,#REF!,8,FALSE))=TRUE,"",VLOOKUP($L79,#REF!,8,FALSE))</f>
        <v>#REF!</v>
      </c>
      <c r="P79" s="48" t="e">
        <f>IF(ISNA(VLOOKUP($L79,#REF!,8,FALSE))=TRUE,"",VLOOKUP($L79,#REF!,8,FALSE))</f>
        <v>#REF!</v>
      </c>
      <c r="Q79" s="50" t="e">
        <f t="shared" si="25"/>
        <v>#REF!</v>
      </c>
    </row>
    <row r="80" spans="1:17" ht="16.5" customHeight="1">
      <c r="A80" s="38" t="e">
        <f>VLOOKUP($B80,#REF!,2,FALSE)</f>
        <v>#N/A</v>
      </c>
      <c r="B80" s="47" t="e">
        <f t="shared" si="18"/>
        <v>#N/A</v>
      </c>
      <c r="C80" s="47" t="e">
        <f t="shared" si="19"/>
        <v>#N/A</v>
      </c>
      <c r="D80" s="47" t="e">
        <f t="shared" si="20"/>
        <v>#N/A</v>
      </c>
      <c r="E80" s="47" t="e">
        <f t="shared" si="21"/>
        <v>#N/A</v>
      </c>
      <c r="F80" s="47" t="e">
        <f t="shared" si="22"/>
        <v>#N/A</v>
      </c>
      <c r="G80" s="47" t="e">
        <f t="shared" si="23"/>
        <v>#N/A</v>
      </c>
      <c r="H80" s="52">
        <f t="shared" si="17"/>
        <v>77</v>
      </c>
      <c r="K80" s="41" t="e">
        <f t="shared" si="24"/>
        <v>#REF!</v>
      </c>
      <c r="L80" s="49">
        <v>77</v>
      </c>
      <c r="M80" s="48" t="e">
        <f>IF(ISNA(VLOOKUP($L80,#REF!,4,FALSE)+VLOOKUP($L80,#REF!,4,FALSE))=TRUE,"",VLOOKUP($L80,#REF!,4,FALSE)+VLOOKUP($L80,#REF!,4,FALSE))</f>
        <v>#REF!</v>
      </c>
      <c r="N80" s="48" t="e">
        <f>IF(ISNA(VLOOKUP($L80,#REF!,5,FALSE)+VLOOKUP($L80,#REF!,5,FALSE))=TRUE,"",VLOOKUP($L80,#REF!,5,FALSE)+VLOOKUP($L80,#REF!,5,FALSE))</f>
        <v>#REF!</v>
      </c>
      <c r="O80" s="48" t="e">
        <f>IF(ISNA(VLOOKUP($L80,#REF!,8,FALSE))=TRUE,"",VLOOKUP($L80,#REF!,8,FALSE))</f>
        <v>#REF!</v>
      </c>
      <c r="P80" s="48" t="e">
        <f>IF(ISNA(VLOOKUP($L80,#REF!,8,FALSE))=TRUE,"",VLOOKUP($L80,#REF!,8,FALSE))</f>
        <v>#REF!</v>
      </c>
      <c r="Q80" s="50" t="e">
        <f t="shared" si="25"/>
        <v>#REF!</v>
      </c>
    </row>
    <row r="81" spans="1:17" ht="16.5" customHeight="1">
      <c r="A81" s="38" t="e">
        <f>VLOOKUP($B81,#REF!,2,FALSE)</f>
        <v>#N/A</v>
      </c>
      <c r="B81" s="47" t="e">
        <f t="shared" si="18"/>
        <v>#N/A</v>
      </c>
      <c r="C81" s="47" t="e">
        <f t="shared" si="19"/>
        <v>#N/A</v>
      </c>
      <c r="D81" s="47" t="e">
        <f t="shared" si="20"/>
        <v>#N/A</v>
      </c>
      <c r="E81" s="47" t="e">
        <f t="shared" si="21"/>
        <v>#N/A</v>
      </c>
      <c r="F81" s="47" t="e">
        <f t="shared" si="22"/>
        <v>#N/A</v>
      </c>
      <c r="G81" s="47" t="e">
        <f t="shared" si="23"/>
        <v>#N/A</v>
      </c>
      <c r="H81" s="52">
        <f t="shared" si="17"/>
        <v>78</v>
      </c>
      <c r="K81" s="41" t="e">
        <f t="shared" si="24"/>
        <v>#REF!</v>
      </c>
      <c r="L81" s="49">
        <v>78</v>
      </c>
      <c r="M81" s="48" t="e">
        <f>IF(ISNA(VLOOKUP($L81,#REF!,4,FALSE)+VLOOKUP($L81,#REF!,4,FALSE))=TRUE,"",VLOOKUP($L81,#REF!,4,FALSE)+VLOOKUP($L81,#REF!,4,FALSE))</f>
        <v>#REF!</v>
      </c>
      <c r="N81" s="48" t="e">
        <f>IF(ISNA(VLOOKUP($L81,#REF!,5,FALSE)+VLOOKUP($L81,#REF!,5,FALSE))=TRUE,"",VLOOKUP($L81,#REF!,5,FALSE)+VLOOKUP($L81,#REF!,5,FALSE))</f>
        <v>#REF!</v>
      </c>
      <c r="O81" s="48" t="e">
        <f>IF(ISNA(VLOOKUP($L81,#REF!,8,FALSE))=TRUE,"",VLOOKUP($L81,#REF!,8,FALSE))</f>
        <v>#REF!</v>
      </c>
      <c r="P81" s="48" t="e">
        <f>IF(ISNA(VLOOKUP($L81,#REF!,8,FALSE))=TRUE,"",VLOOKUP($L81,#REF!,8,FALSE))</f>
        <v>#REF!</v>
      </c>
      <c r="Q81" s="50" t="e">
        <f t="shared" si="25"/>
        <v>#REF!</v>
      </c>
    </row>
    <row r="82" spans="1:17" ht="16.5" customHeight="1">
      <c r="A82" s="38" t="e">
        <f>VLOOKUP($B82,#REF!,2,FALSE)</f>
        <v>#N/A</v>
      </c>
      <c r="B82" s="47" t="e">
        <f t="shared" si="18"/>
        <v>#N/A</v>
      </c>
      <c r="C82" s="47" t="e">
        <f t="shared" si="19"/>
        <v>#N/A</v>
      </c>
      <c r="D82" s="47" t="e">
        <f t="shared" si="20"/>
        <v>#N/A</v>
      </c>
      <c r="E82" s="47" t="e">
        <f t="shared" si="21"/>
        <v>#N/A</v>
      </c>
      <c r="F82" s="47" t="e">
        <f t="shared" si="22"/>
        <v>#N/A</v>
      </c>
      <c r="G82" s="47" t="e">
        <f t="shared" si="23"/>
        <v>#N/A</v>
      </c>
      <c r="H82" s="52">
        <f t="shared" si="17"/>
        <v>79</v>
      </c>
      <c r="K82" s="41" t="e">
        <f t="shared" si="24"/>
        <v>#REF!</v>
      </c>
      <c r="L82" s="49">
        <v>79</v>
      </c>
      <c r="M82" s="48" t="e">
        <f>IF(ISNA(VLOOKUP($L82,#REF!,4,FALSE)+VLOOKUP($L82,#REF!,4,FALSE))=TRUE,"",VLOOKUP($L82,#REF!,4,FALSE)+VLOOKUP($L82,#REF!,4,FALSE))</f>
        <v>#REF!</v>
      </c>
      <c r="N82" s="48" t="e">
        <f>IF(ISNA(VLOOKUP($L82,#REF!,5,FALSE)+VLOOKUP($L82,#REF!,5,FALSE))=TRUE,"",VLOOKUP($L82,#REF!,5,FALSE)+VLOOKUP($L82,#REF!,5,FALSE))</f>
        <v>#REF!</v>
      </c>
      <c r="O82" s="48" t="e">
        <f>IF(ISNA(VLOOKUP($L82,#REF!,8,FALSE))=TRUE,"",VLOOKUP($L82,#REF!,8,FALSE))</f>
        <v>#REF!</v>
      </c>
      <c r="P82" s="48" t="e">
        <f>IF(ISNA(VLOOKUP($L82,#REF!,8,FALSE))=TRUE,"",VLOOKUP($L82,#REF!,8,FALSE))</f>
        <v>#REF!</v>
      </c>
      <c r="Q82" s="50" t="e">
        <f t="shared" si="25"/>
        <v>#REF!</v>
      </c>
    </row>
    <row r="83" spans="1:17" ht="16.5" customHeight="1">
      <c r="A83" s="38" t="e">
        <f>VLOOKUP($B83,#REF!,2,FALSE)</f>
        <v>#N/A</v>
      </c>
      <c r="B83" s="47" t="e">
        <f t="shared" si="18"/>
        <v>#N/A</v>
      </c>
      <c r="C83" s="47" t="e">
        <f t="shared" si="19"/>
        <v>#N/A</v>
      </c>
      <c r="D83" s="47" t="e">
        <f t="shared" si="20"/>
        <v>#N/A</v>
      </c>
      <c r="E83" s="47" t="e">
        <f t="shared" si="21"/>
        <v>#N/A</v>
      </c>
      <c r="F83" s="47" t="e">
        <f t="shared" si="22"/>
        <v>#N/A</v>
      </c>
      <c r="G83" s="47" t="e">
        <f t="shared" si="23"/>
        <v>#N/A</v>
      </c>
      <c r="H83" s="52">
        <f t="shared" si="17"/>
        <v>80</v>
      </c>
      <c r="K83" s="41" t="e">
        <f t="shared" si="24"/>
        <v>#REF!</v>
      </c>
      <c r="L83" s="49">
        <v>80</v>
      </c>
      <c r="M83" s="48" t="e">
        <f>IF(ISNA(VLOOKUP($L83,#REF!,4,FALSE)+VLOOKUP($L83,#REF!,4,FALSE))=TRUE,"",VLOOKUP($L83,#REF!,4,FALSE)+VLOOKUP($L83,#REF!,4,FALSE))</f>
        <v>#REF!</v>
      </c>
      <c r="N83" s="48" t="e">
        <f>IF(ISNA(VLOOKUP($L83,#REF!,5,FALSE)+VLOOKUP($L83,#REF!,5,FALSE))=TRUE,"",VLOOKUP($L83,#REF!,5,FALSE)+VLOOKUP($L83,#REF!,5,FALSE))</f>
        <v>#REF!</v>
      </c>
      <c r="O83" s="48" t="e">
        <f>IF(ISNA(VLOOKUP($L83,#REF!,8,FALSE))=TRUE,"",VLOOKUP($L83,#REF!,8,FALSE))</f>
        <v>#REF!</v>
      </c>
      <c r="P83" s="48" t="e">
        <f>IF(ISNA(VLOOKUP($L83,#REF!,8,FALSE))=TRUE,"",VLOOKUP($L83,#REF!,8,FALSE))</f>
        <v>#REF!</v>
      </c>
      <c r="Q83" s="50" t="e">
        <f t="shared" si="25"/>
        <v>#REF!</v>
      </c>
    </row>
    <row r="84" spans="1:17" ht="16.5" customHeight="1">
      <c r="A84" s="38" t="e">
        <f>VLOOKUP($B84,#REF!,2,FALSE)</f>
        <v>#N/A</v>
      </c>
      <c r="B84" s="47" t="e">
        <f t="shared" si="18"/>
        <v>#N/A</v>
      </c>
      <c r="C84" s="47" t="e">
        <f t="shared" si="19"/>
        <v>#N/A</v>
      </c>
      <c r="D84" s="47" t="e">
        <f t="shared" si="20"/>
        <v>#N/A</v>
      </c>
      <c r="E84" s="47" t="e">
        <f t="shared" si="21"/>
        <v>#N/A</v>
      </c>
      <c r="F84" s="47" t="e">
        <f t="shared" si="22"/>
        <v>#N/A</v>
      </c>
      <c r="G84" s="47" t="e">
        <f t="shared" si="23"/>
        <v>#N/A</v>
      </c>
      <c r="H84" s="52">
        <f t="shared" si="17"/>
        <v>81</v>
      </c>
      <c r="K84" s="41" t="e">
        <f t="shared" si="24"/>
        <v>#REF!</v>
      </c>
      <c r="L84" s="49">
        <v>81</v>
      </c>
      <c r="M84" s="48" t="e">
        <f>IF(ISNA(VLOOKUP($L84,#REF!,4,FALSE)+VLOOKUP($L84,#REF!,4,FALSE))=TRUE,"",VLOOKUP($L84,#REF!,4,FALSE)+VLOOKUP($L84,#REF!,4,FALSE))</f>
        <v>#REF!</v>
      </c>
      <c r="N84" s="48" t="e">
        <f>IF(ISNA(VLOOKUP($L84,#REF!,5,FALSE)+VLOOKUP($L84,#REF!,5,FALSE))=TRUE,"",VLOOKUP($L84,#REF!,5,FALSE)+VLOOKUP($L84,#REF!,5,FALSE))</f>
        <v>#REF!</v>
      </c>
      <c r="O84" s="48" t="e">
        <f>IF(ISNA(VLOOKUP($L84,#REF!,8,FALSE))=TRUE,"",VLOOKUP($L84,#REF!,8,FALSE))</f>
        <v>#REF!</v>
      </c>
      <c r="P84" s="48" t="e">
        <f>IF(ISNA(VLOOKUP($L84,#REF!,8,FALSE))=TRUE,"",VLOOKUP($L84,#REF!,8,FALSE))</f>
        <v>#REF!</v>
      </c>
      <c r="Q84" s="50" t="e">
        <f t="shared" si="25"/>
        <v>#REF!</v>
      </c>
    </row>
    <row r="85" spans="1:17" ht="16.5" customHeight="1">
      <c r="A85" s="38" t="e">
        <f>VLOOKUP($B85,#REF!,2,FALSE)</f>
        <v>#N/A</v>
      </c>
      <c r="B85" s="47" t="e">
        <f t="shared" si="18"/>
        <v>#N/A</v>
      </c>
      <c r="C85" s="47" t="e">
        <f t="shared" si="19"/>
        <v>#N/A</v>
      </c>
      <c r="D85" s="47" t="e">
        <f t="shared" si="20"/>
        <v>#N/A</v>
      </c>
      <c r="E85" s="47" t="e">
        <f t="shared" si="21"/>
        <v>#N/A</v>
      </c>
      <c r="F85" s="47" t="e">
        <f t="shared" si="22"/>
        <v>#N/A</v>
      </c>
      <c r="G85" s="47" t="e">
        <f t="shared" si="23"/>
        <v>#N/A</v>
      </c>
      <c r="H85" s="52">
        <f t="shared" si="17"/>
        <v>82</v>
      </c>
      <c r="K85" s="41" t="e">
        <f t="shared" si="24"/>
        <v>#REF!</v>
      </c>
      <c r="L85" s="49">
        <v>82</v>
      </c>
      <c r="M85" s="48" t="e">
        <f>IF(ISNA(VLOOKUP($L85,#REF!,4,FALSE)+VLOOKUP($L85,#REF!,4,FALSE))=TRUE,"",VLOOKUP($L85,#REF!,4,FALSE)+VLOOKUP($L85,#REF!,4,FALSE))</f>
        <v>#REF!</v>
      </c>
      <c r="N85" s="48" t="e">
        <f>IF(ISNA(VLOOKUP($L85,#REF!,5,FALSE)+VLOOKUP($L85,#REF!,5,FALSE))=TRUE,"",VLOOKUP($L85,#REF!,5,FALSE)+VLOOKUP($L85,#REF!,5,FALSE))</f>
        <v>#REF!</v>
      </c>
      <c r="O85" s="48" t="e">
        <f>IF(ISNA(VLOOKUP($L85,#REF!,8,FALSE))=TRUE,"",VLOOKUP($L85,#REF!,8,FALSE))</f>
        <v>#REF!</v>
      </c>
      <c r="P85" s="48" t="e">
        <f>IF(ISNA(VLOOKUP($L85,#REF!,8,FALSE))=TRUE,"",VLOOKUP($L85,#REF!,8,FALSE))</f>
        <v>#REF!</v>
      </c>
      <c r="Q85" s="50" t="e">
        <f t="shared" si="25"/>
        <v>#REF!</v>
      </c>
    </row>
    <row r="86" spans="1:17" ht="16.5" customHeight="1">
      <c r="A86" s="38" t="e">
        <f>VLOOKUP($B86,#REF!,2,FALSE)</f>
        <v>#N/A</v>
      </c>
      <c r="B86" s="47" t="e">
        <f t="shared" si="18"/>
        <v>#N/A</v>
      </c>
      <c r="C86" s="47" t="e">
        <f t="shared" si="19"/>
        <v>#N/A</v>
      </c>
      <c r="D86" s="47" t="e">
        <f t="shared" si="20"/>
        <v>#N/A</v>
      </c>
      <c r="E86" s="47" t="e">
        <f t="shared" si="21"/>
        <v>#N/A</v>
      </c>
      <c r="F86" s="47" t="e">
        <f t="shared" si="22"/>
        <v>#N/A</v>
      </c>
      <c r="G86" s="47" t="e">
        <f t="shared" si="23"/>
        <v>#N/A</v>
      </c>
      <c r="H86" s="52">
        <f t="shared" si="17"/>
        <v>83</v>
      </c>
      <c r="K86" s="41" t="e">
        <f t="shared" si="24"/>
        <v>#REF!</v>
      </c>
      <c r="L86" s="49">
        <v>83</v>
      </c>
      <c r="M86" s="48" t="e">
        <f>IF(ISNA(VLOOKUP($L86,#REF!,4,FALSE)+VLOOKUP($L86,#REF!,4,FALSE))=TRUE,"",VLOOKUP($L86,#REF!,4,FALSE)+VLOOKUP($L86,#REF!,4,FALSE))</f>
        <v>#REF!</v>
      </c>
      <c r="N86" s="48" t="e">
        <f>IF(ISNA(VLOOKUP($L86,#REF!,5,FALSE)+VLOOKUP($L86,#REF!,5,FALSE))=TRUE,"",VLOOKUP($L86,#REF!,5,FALSE)+VLOOKUP($L86,#REF!,5,FALSE))</f>
        <v>#REF!</v>
      </c>
      <c r="O86" s="48" t="e">
        <f>IF(ISNA(VLOOKUP($L86,#REF!,8,FALSE))=TRUE,"",VLOOKUP($L86,#REF!,8,FALSE))</f>
        <v>#REF!</v>
      </c>
      <c r="P86" s="48" t="e">
        <f>IF(ISNA(VLOOKUP($L86,#REF!,8,FALSE))=TRUE,"",VLOOKUP($L86,#REF!,8,FALSE))</f>
        <v>#REF!</v>
      </c>
      <c r="Q86" s="50" t="e">
        <f t="shared" si="25"/>
        <v>#REF!</v>
      </c>
    </row>
    <row r="87" spans="1:17" ht="16.5" customHeight="1">
      <c r="A87" s="38" t="e">
        <f>VLOOKUP($B87,#REF!,2,FALSE)</f>
        <v>#N/A</v>
      </c>
      <c r="B87" s="47" t="e">
        <f t="shared" si="18"/>
        <v>#N/A</v>
      </c>
      <c r="C87" s="47" t="e">
        <f t="shared" si="19"/>
        <v>#N/A</v>
      </c>
      <c r="D87" s="47" t="e">
        <f t="shared" si="20"/>
        <v>#N/A</v>
      </c>
      <c r="E87" s="47" t="e">
        <f t="shared" si="21"/>
        <v>#N/A</v>
      </c>
      <c r="F87" s="47" t="e">
        <f t="shared" si="22"/>
        <v>#N/A</v>
      </c>
      <c r="G87" s="47" t="e">
        <f t="shared" si="23"/>
        <v>#N/A</v>
      </c>
      <c r="H87" s="52">
        <f t="shared" si="17"/>
        <v>84</v>
      </c>
      <c r="K87" s="41" t="e">
        <f t="shared" si="24"/>
        <v>#REF!</v>
      </c>
      <c r="L87" s="49">
        <v>84</v>
      </c>
      <c r="M87" s="48" t="e">
        <f>IF(ISNA(VLOOKUP($L87,#REF!,4,FALSE)+VLOOKUP($L87,#REF!,4,FALSE))=TRUE,"",VLOOKUP($L87,#REF!,4,FALSE)+VLOOKUP($L87,#REF!,4,FALSE))</f>
        <v>#REF!</v>
      </c>
      <c r="N87" s="48" t="e">
        <f>IF(ISNA(VLOOKUP($L87,#REF!,5,FALSE)+VLOOKUP($L87,#REF!,5,FALSE))=TRUE,"",VLOOKUP($L87,#REF!,5,FALSE)+VLOOKUP($L87,#REF!,5,FALSE))</f>
        <v>#REF!</v>
      </c>
      <c r="O87" s="48" t="e">
        <f>IF(ISNA(VLOOKUP($L87,#REF!,8,FALSE))=TRUE,"",VLOOKUP($L87,#REF!,8,FALSE))</f>
        <v>#REF!</v>
      </c>
      <c r="P87" s="48" t="e">
        <f>IF(ISNA(VLOOKUP($L87,#REF!,8,FALSE))=TRUE,"",VLOOKUP($L87,#REF!,8,FALSE))</f>
        <v>#REF!</v>
      </c>
      <c r="Q87" s="50" t="e">
        <f t="shared" si="25"/>
        <v>#REF!</v>
      </c>
    </row>
    <row r="88" spans="1:17" ht="16.5" customHeight="1">
      <c r="A88" s="38" t="e">
        <f>VLOOKUP($B88,#REF!,2,FALSE)</f>
        <v>#N/A</v>
      </c>
      <c r="B88" s="47" t="e">
        <f t="shared" si="18"/>
        <v>#N/A</v>
      </c>
      <c r="C88" s="47" t="e">
        <f t="shared" si="19"/>
        <v>#N/A</v>
      </c>
      <c r="D88" s="47" t="e">
        <f t="shared" si="20"/>
        <v>#N/A</v>
      </c>
      <c r="E88" s="47" t="e">
        <f t="shared" si="21"/>
        <v>#N/A</v>
      </c>
      <c r="F88" s="47" t="e">
        <f t="shared" si="22"/>
        <v>#N/A</v>
      </c>
      <c r="G88" s="47" t="e">
        <f t="shared" si="23"/>
        <v>#N/A</v>
      </c>
      <c r="H88" s="52">
        <f aca="true" t="shared" si="26" ref="H88:H103">IF(ISERROR(H87+1)=TRUE,1,H87+1)</f>
        <v>85</v>
      </c>
      <c r="K88" s="41" t="e">
        <f t="shared" si="24"/>
        <v>#REF!</v>
      </c>
      <c r="L88" s="49">
        <v>85</v>
      </c>
      <c r="M88" s="48" t="e">
        <f>IF(ISNA(VLOOKUP($L88,#REF!,4,FALSE)+VLOOKUP($L88,#REF!,4,FALSE))=TRUE,"",VLOOKUP($L88,#REF!,4,FALSE)+VLOOKUP($L88,#REF!,4,FALSE))</f>
        <v>#REF!</v>
      </c>
      <c r="N88" s="48" t="e">
        <f>IF(ISNA(VLOOKUP($L88,#REF!,5,FALSE)+VLOOKUP($L88,#REF!,5,FALSE))=TRUE,"",VLOOKUP($L88,#REF!,5,FALSE)+VLOOKUP($L88,#REF!,5,FALSE))</f>
        <v>#REF!</v>
      </c>
      <c r="O88" s="48" t="e">
        <f>IF(ISNA(VLOOKUP($L88,#REF!,8,FALSE))=TRUE,"",VLOOKUP($L88,#REF!,8,FALSE))</f>
        <v>#REF!</v>
      </c>
      <c r="P88" s="48" t="e">
        <f>IF(ISNA(VLOOKUP($L88,#REF!,8,FALSE))=TRUE,"",VLOOKUP($L88,#REF!,8,FALSE))</f>
        <v>#REF!</v>
      </c>
      <c r="Q88" s="50" t="e">
        <f t="shared" si="25"/>
        <v>#REF!</v>
      </c>
    </row>
    <row r="89" spans="1:17" ht="16.5" customHeight="1">
      <c r="A89" s="38" t="e">
        <f>VLOOKUP($B89,#REF!,2,FALSE)</f>
        <v>#N/A</v>
      </c>
      <c r="B89" s="47" t="e">
        <f t="shared" si="18"/>
        <v>#N/A</v>
      </c>
      <c r="C89" s="47" t="e">
        <f t="shared" si="19"/>
        <v>#N/A</v>
      </c>
      <c r="D89" s="47" t="e">
        <f t="shared" si="20"/>
        <v>#N/A</v>
      </c>
      <c r="E89" s="47" t="e">
        <f t="shared" si="21"/>
        <v>#N/A</v>
      </c>
      <c r="F89" s="47" t="e">
        <f t="shared" si="22"/>
        <v>#N/A</v>
      </c>
      <c r="G89" s="47" t="e">
        <f t="shared" si="23"/>
        <v>#N/A</v>
      </c>
      <c r="H89" s="52">
        <f t="shared" si="26"/>
        <v>86</v>
      </c>
      <c r="K89" s="41" t="e">
        <f t="shared" si="24"/>
        <v>#REF!</v>
      </c>
      <c r="L89" s="49">
        <v>86</v>
      </c>
      <c r="M89" s="48" t="e">
        <f>IF(ISNA(VLOOKUP($L89,#REF!,4,FALSE)+VLOOKUP($L89,#REF!,4,FALSE))=TRUE,"",VLOOKUP($L89,#REF!,4,FALSE)+VLOOKUP($L89,#REF!,4,FALSE))</f>
        <v>#REF!</v>
      </c>
      <c r="N89" s="48" t="e">
        <f>IF(ISNA(VLOOKUP($L89,#REF!,5,FALSE)+VLOOKUP($L89,#REF!,5,FALSE))=TRUE,"",VLOOKUP($L89,#REF!,5,FALSE)+VLOOKUP($L89,#REF!,5,FALSE))</f>
        <v>#REF!</v>
      </c>
      <c r="O89" s="48" t="e">
        <f>IF(ISNA(VLOOKUP($L89,#REF!,8,FALSE))=TRUE,"",VLOOKUP($L89,#REF!,8,FALSE))</f>
        <v>#REF!</v>
      </c>
      <c r="P89" s="48" t="e">
        <f>IF(ISNA(VLOOKUP($L89,#REF!,8,FALSE))=TRUE,"",VLOOKUP($L89,#REF!,8,FALSE))</f>
        <v>#REF!</v>
      </c>
      <c r="Q89" s="50" t="e">
        <f t="shared" si="25"/>
        <v>#REF!</v>
      </c>
    </row>
    <row r="90" spans="1:17" ht="16.5" customHeight="1">
      <c r="A90" s="38" t="e">
        <f>VLOOKUP($B90,#REF!,2,FALSE)</f>
        <v>#N/A</v>
      </c>
      <c r="B90" s="47" t="e">
        <f t="shared" si="18"/>
        <v>#N/A</v>
      </c>
      <c r="C90" s="47" t="e">
        <f t="shared" si="19"/>
        <v>#N/A</v>
      </c>
      <c r="D90" s="47" t="e">
        <f t="shared" si="20"/>
        <v>#N/A</v>
      </c>
      <c r="E90" s="47" t="e">
        <f t="shared" si="21"/>
        <v>#N/A</v>
      </c>
      <c r="F90" s="47" t="e">
        <f t="shared" si="22"/>
        <v>#N/A</v>
      </c>
      <c r="G90" s="47" t="e">
        <f t="shared" si="23"/>
        <v>#N/A</v>
      </c>
      <c r="H90" s="52">
        <f t="shared" si="26"/>
        <v>87</v>
      </c>
      <c r="K90" s="41" t="e">
        <f t="shared" si="24"/>
        <v>#REF!</v>
      </c>
      <c r="L90" s="49">
        <v>87</v>
      </c>
      <c r="M90" s="48" t="e">
        <f>IF(ISNA(VLOOKUP($L90,#REF!,4,FALSE)+VLOOKUP($L90,#REF!,4,FALSE))=TRUE,"",VLOOKUP($L90,#REF!,4,FALSE)+VLOOKUP($L90,#REF!,4,FALSE))</f>
        <v>#REF!</v>
      </c>
      <c r="N90" s="48" t="e">
        <f>IF(ISNA(VLOOKUP($L90,#REF!,5,FALSE)+VLOOKUP($L90,#REF!,5,FALSE))=TRUE,"",VLOOKUP($L90,#REF!,5,FALSE)+VLOOKUP($L90,#REF!,5,FALSE))</f>
        <v>#REF!</v>
      </c>
      <c r="O90" s="48" t="e">
        <f>IF(ISNA(VLOOKUP($L90,#REF!,8,FALSE))=TRUE,"",VLOOKUP($L90,#REF!,8,FALSE))</f>
        <v>#REF!</v>
      </c>
      <c r="P90" s="48" t="e">
        <f>IF(ISNA(VLOOKUP($L90,#REF!,8,FALSE))=TRUE,"",VLOOKUP($L90,#REF!,8,FALSE))</f>
        <v>#REF!</v>
      </c>
      <c r="Q90" s="50" t="e">
        <f t="shared" si="25"/>
        <v>#REF!</v>
      </c>
    </row>
    <row r="91" spans="1:17" ht="16.5" customHeight="1">
      <c r="A91" s="38" t="e">
        <f>VLOOKUP($B91,#REF!,2,FALSE)</f>
        <v>#N/A</v>
      </c>
      <c r="B91" s="47" t="e">
        <f t="shared" si="18"/>
        <v>#N/A</v>
      </c>
      <c r="C91" s="47" t="e">
        <f t="shared" si="19"/>
        <v>#N/A</v>
      </c>
      <c r="D91" s="47" t="e">
        <f t="shared" si="20"/>
        <v>#N/A</v>
      </c>
      <c r="E91" s="47" t="e">
        <f t="shared" si="21"/>
        <v>#N/A</v>
      </c>
      <c r="F91" s="47" t="e">
        <f t="shared" si="22"/>
        <v>#N/A</v>
      </c>
      <c r="G91" s="47" t="e">
        <f t="shared" si="23"/>
        <v>#N/A</v>
      </c>
      <c r="H91" s="52">
        <f t="shared" si="26"/>
        <v>88</v>
      </c>
      <c r="K91" s="41" t="e">
        <f t="shared" si="24"/>
        <v>#REF!</v>
      </c>
      <c r="L91" s="49">
        <v>88</v>
      </c>
      <c r="M91" s="48" t="e">
        <f>IF(ISNA(VLOOKUP($L91,#REF!,4,FALSE)+VLOOKUP($L91,#REF!,4,FALSE))=TRUE,"",VLOOKUP($L91,#REF!,4,FALSE)+VLOOKUP($L91,#REF!,4,FALSE))</f>
        <v>#REF!</v>
      </c>
      <c r="N91" s="48" t="e">
        <f>IF(ISNA(VLOOKUP($L91,#REF!,5,FALSE)+VLOOKUP($L91,#REF!,5,FALSE))=TRUE,"",VLOOKUP($L91,#REF!,5,FALSE)+VLOOKUP($L91,#REF!,5,FALSE))</f>
        <v>#REF!</v>
      </c>
      <c r="O91" s="48" t="e">
        <f>IF(ISNA(VLOOKUP($L91,#REF!,8,FALSE))=TRUE,"",VLOOKUP($L91,#REF!,8,FALSE))</f>
        <v>#REF!</v>
      </c>
      <c r="P91" s="48" t="e">
        <f>IF(ISNA(VLOOKUP($L91,#REF!,8,FALSE))=TRUE,"",VLOOKUP($L91,#REF!,8,FALSE))</f>
        <v>#REF!</v>
      </c>
      <c r="Q91" s="50" t="e">
        <f t="shared" si="25"/>
        <v>#REF!</v>
      </c>
    </row>
    <row r="92" spans="1:17" ht="16.5" customHeight="1">
      <c r="A92" s="38" t="e">
        <f>VLOOKUP($B92,#REF!,2,FALSE)</f>
        <v>#N/A</v>
      </c>
      <c r="B92" s="47" t="e">
        <f t="shared" si="18"/>
        <v>#N/A</v>
      </c>
      <c r="C92" s="47" t="e">
        <f t="shared" si="19"/>
        <v>#N/A</v>
      </c>
      <c r="D92" s="47" t="e">
        <f t="shared" si="20"/>
        <v>#N/A</v>
      </c>
      <c r="E92" s="47" t="e">
        <f t="shared" si="21"/>
        <v>#N/A</v>
      </c>
      <c r="F92" s="47" t="e">
        <f t="shared" si="22"/>
        <v>#N/A</v>
      </c>
      <c r="G92" s="47" t="e">
        <f t="shared" si="23"/>
        <v>#N/A</v>
      </c>
      <c r="H92" s="52">
        <f t="shared" si="26"/>
        <v>89</v>
      </c>
      <c r="K92" s="41" t="e">
        <f t="shared" si="24"/>
        <v>#REF!</v>
      </c>
      <c r="L92" s="49">
        <v>89</v>
      </c>
      <c r="M92" s="48" t="e">
        <f>IF(ISNA(VLOOKUP($L92,#REF!,4,FALSE)+VLOOKUP($L92,#REF!,4,FALSE))=TRUE,"",VLOOKUP($L92,#REF!,4,FALSE)+VLOOKUP($L92,#REF!,4,FALSE))</f>
        <v>#REF!</v>
      </c>
      <c r="N92" s="48" t="e">
        <f>IF(ISNA(VLOOKUP($L92,#REF!,5,FALSE)+VLOOKUP($L92,#REF!,5,FALSE))=TRUE,"",VLOOKUP($L92,#REF!,5,FALSE)+VLOOKUP($L92,#REF!,5,FALSE))</f>
        <v>#REF!</v>
      </c>
      <c r="O92" s="48" t="e">
        <f>IF(ISNA(VLOOKUP($L92,#REF!,8,FALSE))=TRUE,"",VLOOKUP($L92,#REF!,8,FALSE))</f>
        <v>#REF!</v>
      </c>
      <c r="P92" s="48" t="e">
        <f>IF(ISNA(VLOOKUP($L92,#REF!,8,FALSE))=TRUE,"",VLOOKUP($L92,#REF!,8,FALSE))</f>
        <v>#REF!</v>
      </c>
      <c r="Q92" s="50" t="e">
        <f t="shared" si="25"/>
        <v>#REF!</v>
      </c>
    </row>
    <row r="93" spans="1:17" ht="16.5" customHeight="1">
      <c r="A93" s="38" t="e">
        <f>VLOOKUP($B93,#REF!,2,FALSE)</f>
        <v>#N/A</v>
      </c>
      <c r="B93" s="47" t="e">
        <f t="shared" si="18"/>
        <v>#N/A</v>
      </c>
      <c r="C93" s="47" t="e">
        <f t="shared" si="19"/>
        <v>#N/A</v>
      </c>
      <c r="D93" s="47" t="e">
        <f t="shared" si="20"/>
        <v>#N/A</v>
      </c>
      <c r="E93" s="47" t="e">
        <f t="shared" si="21"/>
        <v>#N/A</v>
      </c>
      <c r="F93" s="47" t="e">
        <f t="shared" si="22"/>
        <v>#N/A</v>
      </c>
      <c r="G93" s="47" t="e">
        <f t="shared" si="23"/>
        <v>#N/A</v>
      </c>
      <c r="H93" s="52">
        <f t="shared" si="26"/>
        <v>90</v>
      </c>
      <c r="K93" s="41" t="e">
        <f t="shared" si="24"/>
        <v>#REF!</v>
      </c>
      <c r="L93" s="49">
        <v>90</v>
      </c>
      <c r="M93" s="48" t="e">
        <f>IF(ISNA(VLOOKUP($L93,#REF!,4,FALSE)+VLOOKUP($L93,#REF!,4,FALSE))=TRUE,"",VLOOKUP($L93,#REF!,4,FALSE)+VLOOKUP($L93,#REF!,4,FALSE))</f>
        <v>#REF!</v>
      </c>
      <c r="N93" s="48" t="e">
        <f>IF(ISNA(VLOOKUP($L93,#REF!,5,FALSE)+VLOOKUP($L93,#REF!,5,FALSE))=TRUE,"",VLOOKUP($L93,#REF!,5,FALSE)+VLOOKUP($L93,#REF!,5,FALSE))</f>
        <v>#REF!</v>
      </c>
      <c r="O93" s="48" t="e">
        <f>IF(ISNA(VLOOKUP($L93,#REF!,8,FALSE))=TRUE,"",VLOOKUP($L93,#REF!,8,FALSE))</f>
        <v>#REF!</v>
      </c>
      <c r="P93" s="48" t="e">
        <f>IF(ISNA(VLOOKUP($L93,#REF!,8,FALSE))=TRUE,"",VLOOKUP($L93,#REF!,8,FALSE))</f>
        <v>#REF!</v>
      </c>
      <c r="Q93" s="50" t="e">
        <f t="shared" si="25"/>
        <v>#REF!</v>
      </c>
    </row>
    <row r="94" spans="1:17" ht="16.5" customHeight="1">
      <c r="A94" s="38" t="e">
        <f>VLOOKUP($B94,#REF!,2,FALSE)</f>
        <v>#N/A</v>
      </c>
      <c r="B94" s="47" t="e">
        <f t="shared" si="18"/>
        <v>#N/A</v>
      </c>
      <c r="C94" s="47" t="e">
        <f t="shared" si="19"/>
        <v>#N/A</v>
      </c>
      <c r="D94" s="47" t="e">
        <f t="shared" si="20"/>
        <v>#N/A</v>
      </c>
      <c r="E94" s="47" t="e">
        <f t="shared" si="21"/>
        <v>#N/A</v>
      </c>
      <c r="F94" s="47" t="e">
        <f t="shared" si="22"/>
        <v>#N/A</v>
      </c>
      <c r="G94" s="47" t="e">
        <f t="shared" si="23"/>
        <v>#N/A</v>
      </c>
      <c r="H94" s="52">
        <f t="shared" si="26"/>
        <v>91</v>
      </c>
      <c r="K94" s="41" t="e">
        <f t="shared" si="24"/>
        <v>#REF!</v>
      </c>
      <c r="L94" s="49">
        <v>91</v>
      </c>
      <c r="M94" s="48" t="e">
        <f>IF(ISNA(VLOOKUP($L94,#REF!,4,FALSE)+VLOOKUP($L94,#REF!,4,FALSE))=TRUE,"",VLOOKUP($L94,#REF!,4,FALSE)+VLOOKUP($L94,#REF!,4,FALSE))</f>
        <v>#REF!</v>
      </c>
      <c r="N94" s="48" t="e">
        <f>IF(ISNA(VLOOKUP($L94,#REF!,5,FALSE)+VLOOKUP($L94,#REF!,5,FALSE))=TRUE,"",VLOOKUP($L94,#REF!,5,FALSE)+VLOOKUP($L94,#REF!,5,FALSE))</f>
        <v>#REF!</v>
      </c>
      <c r="O94" s="48" t="e">
        <f>IF(ISNA(VLOOKUP($L94,#REF!,8,FALSE))=TRUE,"",VLOOKUP($L94,#REF!,8,FALSE))</f>
        <v>#REF!</v>
      </c>
      <c r="P94" s="48" t="e">
        <f>IF(ISNA(VLOOKUP($L94,#REF!,8,FALSE))=TRUE,"",VLOOKUP($L94,#REF!,8,FALSE))</f>
        <v>#REF!</v>
      </c>
      <c r="Q94" s="50" t="e">
        <f t="shared" si="25"/>
        <v>#REF!</v>
      </c>
    </row>
    <row r="95" spans="1:17" ht="16.5" customHeight="1">
      <c r="A95" s="38" t="e">
        <f>VLOOKUP($B95,#REF!,2,FALSE)</f>
        <v>#N/A</v>
      </c>
      <c r="B95" s="47" t="e">
        <f t="shared" si="18"/>
        <v>#N/A</v>
      </c>
      <c r="C95" s="47" t="e">
        <f t="shared" si="19"/>
        <v>#N/A</v>
      </c>
      <c r="D95" s="47" t="e">
        <f t="shared" si="20"/>
        <v>#N/A</v>
      </c>
      <c r="E95" s="47" t="e">
        <f t="shared" si="21"/>
        <v>#N/A</v>
      </c>
      <c r="F95" s="47" t="e">
        <f t="shared" si="22"/>
        <v>#N/A</v>
      </c>
      <c r="G95" s="47" t="e">
        <f t="shared" si="23"/>
        <v>#N/A</v>
      </c>
      <c r="H95" s="52">
        <f t="shared" si="26"/>
        <v>92</v>
      </c>
      <c r="K95" s="41" t="e">
        <f t="shared" si="24"/>
        <v>#REF!</v>
      </c>
      <c r="L95" s="49">
        <v>92</v>
      </c>
      <c r="M95" s="48" t="e">
        <f>IF(ISNA(VLOOKUP($L95,#REF!,4,FALSE)+VLOOKUP($L95,#REF!,4,FALSE))=TRUE,"",VLOOKUP($L95,#REF!,4,FALSE)+VLOOKUP($L95,#REF!,4,FALSE))</f>
        <v>#REF!</v>
      </c>
      <c r="N95" s="48" t="e">
        <f>IF(ISNA(VLOOKUP($L95,#REF!,5,FALSE)+VLOOKUP($L95,#REF!,5,FALSE))=TRUE,"",VLOOKUP($L95,#REF!,5,FALSE)+VLOOKUP($L95,#REF!,5,FALSE))</f>
        <v>#REF!</v>
      </c>
      <c r="O95" s="48" t="e">
        <f>IF(ISNA(VLOOKUP($L95,#REF!,8,FALSE))=TRUE,"",VLOOKUP($L95,#REF!,8,FALSE))</f>
        <v>#REF!</v>
      </c>
      <c r="P95" s="48" t="e">
        <f>IF(ISNA(VLOOKUP($L95,#REF!,8,FALSE))=TRUE,"",VLOOKUP($L95,#REF!,8,FALSE))</f>
        <v>#REF!</v>
      </c>
      <c r="Q95" s="50" t="e">
        <f t="shared" si="25"/>
        <v>#REF!</v>
      </c>
    </row>
    <row r="96" spans="1:17" ht="16.5" customHeight="1">
      <c r="A96" s="38" t="e">
        <f>VLOOKUP($B96,#REF!,2,FALSE)</f>
        <v>#N/A</v>
      </c>
      <c r="B96" s="47" t="e">
        <f t="shared" si="18"/>
        <v>#N/A</v>
      </c>
      <c r="C96" s="47" t="e">
        <f t="shared" si="19"/>
        <v>#N/A</v>
      </c>
      <c r="D96" s="47" t="e">
        <f t="shared" si="20"/>
        <v>#N/A</v>
      </c>
      <c r="E96" s="47" t="e">
        <f t="shared" si="21"/>
        <v>#N/A</v>
      </c>
      <c r="F96" s="47" t="e">
        <f t="shared" si="22"/>
        <v>#N/A</v>
      </c>
      <c r="G96" s="47" t="e">
        <f t="shared" si="23"/>
        <v>#N/A</v>
      </c>
      <c r="H96" s="52">
        <f t="shared" si="26"/>
        <v>93</v>
      </c>
      <c r="K96" s="41" t="e">
        <f t="shared" si="24"/>
        <v>#REF!</v>
      </c>
      <c r="L96" s="49">
        <v>93</v>
      </c>
      <c r="M96" s="48" t="e">
        <f>IF(ISNA(VLOOKUP($L96,#REF!,4,FALSE)+VLOOKUP($L96,#REF!,4,FALSE))=TRUE,"",VLOOKUP($L96,#REF!,4,FALSE)+VLOOKUP($L96,#REF!,4,FALSE))</f>
        <v>#REF!</v>
      </c>
      <c r="N96" s="48" t="e">
        <f>IF(ISNA(VLOOKUP($L96,#REF!,5,FALSE)+VLOOKUP($L96,#REF!,5,FALSE))=TRUE,"",VLOOKUP($L96,#REF!,5,FALSE)+VLOOKUP($L96,#REF!,5,FALSE))</f>
        <v>#REF!</v>
      </c>
      <c r="O96" s="48" t="e">
        <f>IF(ISNA(VLOOKUP($L96,#REF!,8,FALSE))=TRUE,"",VLOOKUP($L96,#REF!,8,FALSE))</f>
        <v>#REF!</v>
      </c>
      <c r="P96" s="48" t="e">
        <f>IF(ISNA(VLOOKUP($L96,#REF!,8,FALSE))=TRUE,"",VLOOKUP($L96,#REF!,8,FALSE))</f>
        <v>#REF!</v>
      </c>
      <c r="Q96" s="50" t="e">
        <f t="shared" si="25"/>
        <v>#REF!</v>
      </c>
    </row>
    <row r="97" spans="1:17" ht="16.5" customHeight="1">
      <c r="A97" s="38" t="e">
        <f>VLOOKUP($B97,#REF!,2,FALSE)</f>
        <v>#N/A</v>
      </c>
      <c r="B97" s="47" t="e">
        <f t="shared" si="18"/>
        <v>#N/A</v>
      </c>
      <c r="C97" s="47" t="e">
        <f t="shared" si="19"/>
        <v>#N/A</v>
      </c>
      <c r="D97" s="47" t="e">
        <f t="shared" si="20"/>
        <v>#N/A</v>
      </c>
      <c r="E97" s="47" t="e">
        <f t="shared" si="21"/>
        <v>#N/A</v>
      </c>
      <c r="F97" s="47" t="e">
        <f t="shared" si="22"/>
        <v>#N/A</v>
      </c>
      <c r="G97" s="47" t="e">
        <f t="shared" si="23"/>
        <v>#N/A</v>
      </c>
      <c r="H97" s="52">
        <f t="shared" si="26"/>
        <v>94</v>
      </c>
      <c r="K97" s="41" t="e">
        <f t="shared" si="24"/>
        <v>#REF!</v>
      </c>
      <c r="L97" s="49">
        <v>94</v>
      </c>
      <c r="M97" s="48" t="e">
        <f>IF(ISNA(VLOOKUP($L97,#REF!,4,FALSE)+VLOOKUP($L97,#REF!,4,FALSE))=TRUE,"",VLOOKUP($L97,#REF!,4,FALSE)+VLOOKUP($L97,#REF!,4,FALSE))</f>
        <v>#REF!</v>
      </c>
      <c r="N97" s="48" t="e">
        <f>IF(ISNA(VLOOKUP($L97,#REF!,5,FALSE)+VLOOKUP($L97,#REF!,5,FALSE))=TRUE,"",VLOOKUP($L97,#REF!,5,FALSE)+VLOOKUP($L97,#REF!,5,FALSE))</f>
        <v>#REF!</v>
      </c>
      <c r="O97" s="48" t="e">
        <f>IF(ISNA(VLOOKUP($L97,#REF!,8,FALSE))=TRUE,"",VLOOKUP($L97,#REF!,8,FALSE))</f>
        <v>#REF!</v>
      </c>
      <c r="P97" s="48" t="e">
        <f>IF(ISNA(VLOOKUP($L97,#REF!,8,FALSE))=TRUE,"",VLOOKUP($L97,#REF!,8,FALSE))</f>
        <v>#REF!</v>
      </c>
      <c r="Q97" s="50" t="e">
        <f t="shared" si="25"/>
        <v>#REF!</v>
      </c>
    </row>
    <row r="98" spans="1:17" ht="16.5" customHeight="1">
      <c r="A98" s="38" t="e">
        <f>VLOOKUP($B98,#REF!,2,FALSE)</f>
        <v>#N/A</v>
      </c>
      <c r="B98" s="47" t="e">
        <f t="shared" si="18"/>
        <v>#N/A</v>
      </c>
      <c r="C98" s="47" t="e">
        <f t="shared" si="19"/>
        <v>#N/A</v>
      </c>
      <c r="D98" s="47" t="e">
        <f t="shared" si="20"/>
        <v>#N/A</v>
      </c>
      <c r="E98" s="47" t="e">
        <f t="shared" si="21"/>
        <v>#N/A</v>
      </c>
      <c r="F98" s="47" t="e">
        <f t="shared" si="22"/>
        <v>#N/A</v>
      </c>
      <c r="G98" s="47" t="e">
        <f t="shared" si="23"/>
        <v>#N/A</v>
      </c>
      <c r="H98" s="52">
        <f t="shared" si="26"/>
        <v>95</v>
      </c>
      <c r="K98" s="41" t="e">
        <f t="shared" si="24"/>
        <v>#REF!</v>
      </c>
      <c r="L98" s="49">
        <v>95</v>
      </c>
      <c r="M98" s="48" t="e">
        <f>IF(ISNA(VLOOKUP($L98,#REF!,4,FALSE)+VLOOKUP($L98,#REF!,4,FALSE))=TRUE,"",VLOOKUP($L98,#REF!,4,FALSE)+VLOOKUP($L98,#REF!,4,FALSE))</f>
        <v>#REF!</v>
      </c>
      <c r="N98" s="48" t="e">
        <f>IF(ISNA(VLOOKUP($L98,#REF!,5,FALSE)+VLOOKUP($L98,#REF!,5,FALSE))=TRUE,"",VLOOKUP($L98,#REF!,5,FALSE)+VLOOKUP($L98,#REF!,5,FALSE))</f>
        <v>#REF!</v>
      </c>
      <c r="O98" s="48" t="e">
        <f>IF(ISNA(VLOOKUP($L98,#REF!,8,FALSE))=TRUE,"",VLOOKUP($L98,#REF!,8,FALSE))</f>
        <v>#REF!</v>
      </c>
      <c r="P98" s="48" t="e">
        <f>IF(ISNA(VLOOKUP($L98,#REF!,8,FALSE))=TRUE,"",VLOOKUP($L98,#REF!,8,FALSE))</f>
        <v>#REF!</v>
      </c>
      <c r="Q98" s="50" t="e">
        <f t="shared" si="25"/>
        <v>#REF!</v>
      </c>
    </row>
    <row r="99" spans="1:17" ht="16.5" customHeight="1">
      <c r="A99" s="38" t="e">
        <f>VLOOKUP($B99,#REF!,2,FALSE)</f>
        <v>#N/A</v>
      </c>
      <c r="B99" s="47" t="e">
        <f t="shared" si="18"/>
        <v>#N/A</v>
      </c>
      <c r="C99" s="47" t="e">
        <f t="shared" si="19"/>
        <v>#N/A</v>
      </c>
      <c r="D99" s="47" t="e">
        <f t="shared" si="20"/>
        <v>#N/A</v>
      </c>
      <c r="E99" s="47" t="e">
        <f t="shared" si="21"/>
        <v>#N/A</v>
      </c>
      <c r="F99" s="47" t="e">
        <f t="shared" si="22"/>
        <v>#N/A</v>
      </c>
      <c r="G99" s="47" t="e">
        <f t="shared" si="23"/>
        <v>#N/A</v>
      </c>
      <c r="H99" s="52">
        <f t="shared" si="26"/>
        <v>96</v>
      </c>
      <c r="K99" s="41" t="e">
        <f t="shared" si="24"/>
        <v>#REF!</v>
      </c>
      <c r="L99" s="49">
        <v>96</v>
      </c>
      <c r="M99" s="48" t="e">
        <f>IF(ISNA(VLOOKUP($L99,#REF!,4,FALSE)+VLOOKUP($L99,#REF!,4,FALSE))=TRUE,"",VLOOKUP($L99,#REF!,4,FALSE)+VLOOKUP($L99,#REF!,4,FALSE))</f>
        <v>#REF!</v>
      </c>
      <c r="N99" s="48" t="e">
        <f>IF(ISNA(VLOOKUP($L99,#REF!,5,FALSE)+VLOOKUP($L99,#REF!,5,FALSE))=TRUE,"",VLOOKUP($L99,#REF!,5,FALSE)+VLOOKUP($L99,#REF!,5,FALSE))</f>
        <v>#REF!</v>
      </c>
      <c r="O99" s="48" t="e">
        <f>IF(ISNA(VLOOKUP($L99,#REF!,8,FALSE))=TRUE,"",VLOOKUP($L99,#REF!,8,FALSE))</f>
        <v>#REF!</v>
      </c>
      <c r="P99" s="48" t="e">
        <f>IF(ISNA(VLOOKUP($L99,#REF!,8,FALSE))=TRUE,"",VLOOKUP($L99,#REF!,8,FALSE))</f>
        <v>#REF!</v>
      </c>
      <c r="Q99" s="50" t="e">
        <f t="shared" si="25"/>
        <v>#REF!</v>
      </c>
    </row>
    <row r="100" spans="1:17" ht="16.5" customHeight="1">
      <c r="A100" s="38" t="e">
        <f>VLOOKUP($B100,#REF!,2,FALSE)</f>
        <v>#N/A</v>
      </c>
      <c r="B100" s="47" t="e">
        <f t="shared" si="18"/>
        <v>#N/A</v>
      </c>
      <c r="C100" s="47" t="e">
        <f t="shared" si="19"/>
        <v>#N/A</v>
      </c>
      <c r="D100" s="47" t="e">
        <f t="shared" si="20"/>
        <v>#N/A</v>
      </c>
      <c r="E100" s="47" t="e">
        <f t="shared" si="21"/>
        <v>#N/A</v>
      </c>
      <c r="F100" s="47" t="e">
        <f t="shared" si="22"/>
        <v>#N/A</v>
      </c>
      <c r="G100" s="47" t="e">
        <f t="shared" si="23"/>
        <v>#N/A</v>
      </c>
      <c r="H100" s="52">
        <f t="shared" si="26"/>
        <v>97</v>
      </c>
      <c r="K100" s="41" t="e">
        <f t="shared" si="24"/>
        <v>#REF!</v>
      </c>
      <c r="L100" s="49">
        <v>97</v>
      </c>
      <c r="M100" s="48" t="e">
        <f>IF(ISNA(VLOOKUP($L100,#REF!,4,FALSE)+VLOOKUP($L100,#REF!,4,FALSE))=TRUE,"",VLOOKUP($L100,#REF!,4,FALSE)+VLOOKUP($L100,#REF!,4,FALSE))</f>
        <v>#REF!</v>
      </c>
      <c r="N100" s="48" t="e">
        <f>IF(ISNA(VLOOKUP($L100,#REF!,5,FALSE)+VLOOKUP($L100,#REF!,5,FALSE))=TRUE,"",VLOOKUP($L100,#REF!,5,FALSE)+VLOOKUP($L100,#REF!,5,FALSE))</f>
        <v>#REF!</v>
      </c>
      <c r="O100" s="48" t="e">
        <f>IF(ISNA(VLOOKUP($L100,#REF!,8,FALSE))=TRUE,"",VLOOKUP($L100,#REF!,8,FALSE))</f>
        <v>#REF!</v>
      </c>
      <c r="P100" s="48" t="e">
        <f>IF(ISNA(VLOOKUP($L100,#REF!,8,FALSE))=TRUE,"",VLOOKUP($L100,#REF!,8,FALSE))</f>
        <v>#REF!</v>
      </c>
      <c r="Q100" s="50" t="e">
        <f>IF(OR(M100="",M100=0),NpZ*2,(O100+P100)-N100/100000-M100/1000000)</f>
        <v>#REF!</v>
      </c>
    </row>
    <row r="101" spans="1:17" ht="16.5" customHeight="1">
      <c r="A101" s="38" t="e">
        <f>VLOOKUP($B101,#REF!,2,FALSE)</f>
        <v>#N/A</v>
      </c>
      <c r="B101" s="47" t="e">
        <f t="shared" si="18"/>
        <v>#N/A</v>
      </c>
      <c r="C101" s="47" t="e">
        <f t="shared" si="19"/>
        <v>#N/A</v>
      </c>
      <c r="D101" s="47" t="e">
        <f t="shared" si="20"/>
        <v>#N/A</v>
      </c>
      <c r="E101" s="47" t="e">
        <f t="shared" si="21"/>
        <v>#N/A</v>
      </c>
      <c r="F101" s="47" t="e">
        <f t="shared" si="22"/>
        <v>#N/A</v>
      </c>
      <c r="G101" s="47" t="e">
        <f t="shared" si="23"/>
        <v>#N/A</v>
      </c>
      <c r="H101" s="52">
        <f t="shared" si="26"/>
        <v>98</v>
      </c>
      <c r="K101" s="41" t="e">
        <f t="shared" si="24"/>
        <v>#REF!</v>
      </c>
      <c r="L101" s="49">
        <v>98</v>
      </c>
      <c r="M101" s="48" t="e">
        <f>IF(ISNA(VLOOKUP($L101,#REF!,4,FALSE)+VLOOKUP($L101,#REF!,4,FALSE))=TRUE,"",VLOOKUP($L101,#REF!,4,FALSE)+VLOOKUP($L101,#REF!,4,FALSE))</f>
        <v>#REF!</v>
      </c>
      <c r="N101" s="48" t="e">
        <f>IF(ISNA(VLOOKUP($L101,#REF!,5,FALSE)+VLOOKUP($L101,#REF!,5,FALSE))=TRUE,"",VLOOKUP($L101,#REF!,5,FALSE)+VLOOKUP($L101,#REF!,5,FALSE))</f>
        <v>#REF!</v>
      </c>
      <c r="O101" s="48" t="e">
        <f>IF(ISNA(VLOOKUP($L101,#REF!,8,FALSE))=TRUE,"",VLOOKUP($L101,#REF!,8,FALSE))</f>
        <v>#REF!</v>
      </c>
      <c r="P101" s="48" t="e">
        <f>IF(ISNA(VLOOKUP($L101,#REF!,8,FALSE))=TRUE,"",VLOOKUP($L101,#REF!,8,FALSE))</f>
        <v>#REF!</v>
      </c>
      <c r="Q101" s="50" t="e">
        <f>IF(OR(M101="",M101=0),NpZ*2,(O101+P101)-N101/100000-M101/1000000)</f>
        <v>#REF!</v>
      </c>
    </row>
    <row r="102" spans="1:17" ht="16.5" customHeight="1">
      <c r="A102" s="38" t="e">
        <f>VLOOKUP($B102,#REF!,2,FALSE)</f>
        <v>#N/A</v>
      </c>
      <c r="B102" s="47" t="e">
        <f t="shared" si="18"/>
        <v>#N/A</v>
      </c>
      <c r="C102" s="47" t="e">
        <f t="shared" si="19"/>
        <v>#N/A</v>
      </c>
      <c r="D102" s="47" t="e">
        <f t="shared" si="20"/>
        <v>#N/A</v>
      </c>
      <c r="E102" s="47" t="e">
        <f t="shared" si="21"/>
        <v>#N/A</v>
      </c>
      <c r="F102" s="47" t="e">
        <f t="shared" si="22"/>
        <v>#N/A</v>
      </c>
      <c r="G102" s="47" t="e">
        <f t="shared" si="23"/>
        <v>#N/A</v>
      </c>
      <c r="H102" s="52">
        <f t="shared" si="26"/>
        <v>99</v>
      </c>
      <c r="K102" s="41" t="e">
        <f t="shared" si="24"/>
        <v>#REF!</v>
      </c>
      <c r="L102" s="49">
        <v>99</v>
      </c>
      <c r="M102" s="48" t="e">
        <f>IF(ISNA(VLOOKUP($L102,#REF!,4,FALSE)+VLOOKUP($L102,#REF!,4,FALSE))=TRUE,"",VLOOKUP($L102,#REF!,4,FALSE)+VLOOKUP($L102,#REF!,4,FALSE))</f>
        <v>#REF!</v>
      </c>
      <c r="N102" s="48" t="e">
        <f>IF(ISNA(VLOOKUP($L102,#REF!,5,FALSE)+VLOOKUP($L102,#REF!,5,FALSE))=TRUE,"",VLOOKUP($L102,#REF!,5,FALSE)+VLOOKUP($L102,#REF!,5,FALSE))</f>
        <v>#REF!</v>
      </c>
      <c r="O102" s="48" t="e">
        <f>IF(ISNA(VLOOKUP($L102,#REF!,8,FALSE))=TRUE,"",VLOOKUP($L102,#REF!,8,FALSE))</f>
        <v>#REF!</v>
      </c>
      <c r="P102" s="48" t="e">
        <f>IF(ISNA(VLOOKUP($L102,#REF!,8,FALSE))=TRUE,"",VLOOKUP($L102,#REF!,8,FALSE))</f>
        <v>#REF!</v>
      </c>
      <c r="Q102" s="50" t="e">
        <f>IF(OR(M102="",M102=0),NpZ*2,(O102+P102)-N102/100000-M102/1000000)</f>
        <v>#REF!</v>
      </c>
    </row>
    <row r="103" spans="1:17" ht="16.5" customHeight="1">
      <c r="A103" s="38" t="e">
        <f>VLOOKUP($B103,#REF!,2,FALSE)</f>
        <v>#N/A</v>
      </c>
      <c r="B103" s="47" t="e">
        <f t="shared" si="18"/>
        <v>#N/A</v>
      </c>
      <c r="C103" s="47" t="e">
        <f t="shared" si="19"/>
        <v>#N/A</v>
      </c>
      <c r="D103" s="47" t="e">
        <f t="shared" si="20"/>
        <v>#N/A</v>
      </c>
      <c r="E103" s="47" t="e">
        <f t="shared" si="21"/>
        <v>#N/A</v>
      </c>
      <c r="F103" s="47" t="e">
        <f t="shared" si="22"/>
        <v>#N/A</v>
      </c>
      <c r="G103" s="47" t="e">
        <f t="shared" si="23"/>
        <v>#N/A</v>
      </c>
      <c r="H103" s="52">
        <f t="shared" si="26"/>
        <v>100</v>
      </c>
      <c r="K103" s="41" t="e">
        <f t="shared" si="24"/>
        <v>#REF!</v>
      </c>
      <c r="L103" s="49">
        <v>100</v>
      </c>
      <c r="M103" s="48" t="e">
        <f>IF(ISNA(VLOOKUP($L103,#REF!,4,FALSE)+VLOOKUP($L103,#REF!,4,FALSE))=TRUE,"",VLOOKUP($L103,#REF!,4,FALSE)+VLOOKUP($L103,#REF!,4,FALSE))</f>
        <v>#REF!</v>
      </c>
      <c r="N103" s="48" t="e">
        <f>IF(ISNA(VLOOKUP($L103,#REF!,5,FALSE)+VLOOKUP($L103,#REF!,5,FALSE))=TRUE,"",VLOOKUP($L103,#REF!,5,FALSE)+VLOOKUP($L103,#REF!,5,FALSE))</f>
        <v>#REF!</v>
      </c>
      <c r="O103" s="48" t="e">
        <f>IF(ISNA(VLOOKUP($L103,#REF!,8,FALSE))=TRUE,"",VLOOKUP($L103,#REF!,8,FALSE))</f>
        <v>#REF!</v>
      </c>
      <c r="P103" s="48" t="e">
        <f>IF(ISNA(VLOOKUP($L103,#REF!,8,FALSE))=TRUE,"",VLOOKUP($L103,#REF!,8,FALSE))</f>
        <v>#REF!</v>
      </c>
      <c r="Q103" s="50" t="e">
        <f>IF(OR(M103="",M103=0),NpZ*2,(O103+P103)-N103/100000-M103/1000000)</f>
        <v>#REF!</v>
      </c>
    </row>
  </sheetData>
  <sheetProtection/>
  <autoFilter ref="A3:V103"/>
  <mergeCells count="16">
    <mergeCell ref="A1:H1"/>
    <mergeCell ref="P2:P3"/>
    <mergeCell ref="L2:L3"/>
    <mergeCell ref="M2:M3"/>
    <mergeCell ref="N2:N3"/>
    <mergeCell ref="O2:O3"/>
    <mergeCell ref="Q2:Q3"/>
    <mergeCell ref="K2:K3"/>
    <mergeCell ref="H2:H3"/>
    <mergeCell ref="G2:G3"/>
    <mergeCell ref="A2:A3"/>
    <mergeCell ref="E2:E3"/>
    <mergeCell ref="F2:F3"/>
    <mergeCell ref="B2:B3"/>
    <mergeCell ref="C2:C3"/>
    <mergeCell ref="D2:D3"/>
  </mergeCells>
  <printOptions horizontalCentered="1"/>
  <pageMargins left="0.5118110236220472" right="0.4330708661417323" top="0.28" bottom="0.27" header="0.26" footer="0.2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1"/>
  <sheetViews>
    <sheetView zoomScalePageLayoutView="0" workbookViewId="0" topLeftCell="A1">
      <selection activeCell="G11" sqref="G11"/>
    </sheetView>
  </sheetViews>
  <sheetFormatPr defaultColWidth="9.140625" defaultRowHeight="12.75"/>
  <sheetData>
    <row r="1" spans="1:4" ht="12.75">
      <c r="A1" t="s">
        <v>43</v>
      </c>
      <c r="B1" t="s">
        <v>45</v>
      </c>
      <c r="C1" t="s">
        <v>64</v>
      </c>
      <c r="D1" t="s">
        <v>44</v>
      </c>
    </row>
    <row r="2" spans="1:4" ht="12.75">
      <c r="A2" t="s">
        <v>46</v>
      </c>
      <c r="B2">
        <v>18</v>
      </c>
      <c r="C2" t="str">
        <f>CONCATENATE(A2,B2)</f>
        <v>b18</v>
      </c>
      <c r="D2">
        <v>10</v>
      </c>
    </row>
    <row r="3" spans="1:4" ht="12.75">
      <c r="A3" t="s">
        <v>46</v>
      </c>
      <c r="B3">
        <v>19</v>
      </c>
      <c r="C3" t="str">
        <f aca="true" t="shared" si="0" ref="C3:C66">CONCATENATE(A3,B3)</f>
        <v>b19</v>
      </c>
      <c r="D3">
        <v>13</v>
      </c>
    </row>
    <row r="4" spans="1:4" ht="12.75">
      <c r="A4" t="s">
        <v>46</v>
      </c>
      <c r="B4">
        <v>20</v>
      </c>
      <c r="C4" t="str">
        <f t="shared" si="0"/>
        <v>b20</v>
      </c>
      <c r="D4">
        <v>14</v>
      </c>
    </row>
    <row r="5" spans="1:4" ht="12.75">
      <c r="A5" t="s">
        <v>46</v>
      </c>
      <c r="B5">
        <v>21</v>
      </c>
      <c r="C5" t="str">
        <f t="shared" si="0"/>
        <v>b21</v>
      </c>
      <c r="D5">
        <v>15</v>
      </c>
    </row>
    <row r="6" spans="1:4" ht="12.75">
      <c r="A6" t="s">
        <v>46</v>
      </c>
      <c r="B6">
        <v>22</v>
      </c>
      <c r="C6" t="str">
        <f t="shared" si="0"/>
        <v>b22</v>
      </c>
      <c r="D6">
        <v>16</v>
      </c>
    </row>
    <row r="7" spans="1:4" ht="12.75">
      <c r="A7" t="s">
        <v>46</v>
      </c>
      <c r="B7">
        <v>23</v>
      </c>
      <c r="C7" t="str">
        <f t="shared" si="0"/>
        <v>b23</v>
      </c>
      <c r="D7">
        <v>18</v>
      </c>
    </row>
    <row r="8" spans="1:4" ht="12.75">
      <c r="A8" t="s">
        <v>46</v>
      </c>
      <c r="B8">
        <v>24</v>
      </c>
      <c r="C8" t="str">
        <f t="shared" si="0"/>
        <v>b24</v>
      </c>
      <c r="D8">
        <v>20</v>
      </c>
    </row>
    <row r="9" spans="1:4" ht="12.75">
      <c r="A9" t="s">
        <v>46</v>
      </c>
      <c r="B9">
        <v>25</v>
      </c>
      <c r="C9" t="str">
        <f t="shared" si="0"/>
        <v>b25</v>
      </c>
      <c r="D9">
        <v>24</v>
      </c>
    </row>
    <row r="10" spans="1:4" ht="12.75">
      <c r="A10" t="s">
        <v>46</v>
      </c>
      <c r="B10">
        <v>26</v>
      </c>
      <c r="C10" t="str">
        <f t="shared" si="0"/>
        <v>b26</v>
      </c>
      <c r="D10">
        <v>28</v>
      </c>
    </row>
    <row r="11" spans="1:4" ht="12.75">
      <c r="A11" t="s">
        <v>46</v>
      </c>
      <c r="B11">
        <v>27</v>
      </c>
      <c r="C11" t="str">
        <f t="shared" si="0"/>
        <v>b27</v>
      </c>
      <c r="D11">
        <v>32</v>
      </c>
    </row>
    <row r="12" spans="1:4" ht="12.75">
      <c r="A12" t="s">
        <v>46</v>
      </c>
      <c r="B12">
        <v>28</v>
      </c>
      <c r="C12" t="str">
        <f t="shared" si="0"/>
        <v>b28</v>
      </c>
      <c r="D12">
        <v>38</v>
      </c>
    </row>
    <row r="13" spans="1:4" ht="12.75">
      <c r="A13" t="s">
        <v>46</v>
      </c>
      <c r="B13">
        <v>29</v>
      </c>
      <c r="C13" t="str">
        <f t="shared" si="0"/>
        <v>b29</v>
      </c>
      <c r="D13">
        <v>40</v>
      </c>
    </row>
    <row r="14" spans="1:4" ht="12.75">
      <c r="A14" t="s">
        <v>46</v>
      </c>
      <c r="B14">
        <v>30</v>
      </c>
      <c r="C14" t="str">
        <f t="shared" si="0"/>
        <v>b30</v>
      </c>
      <c r="D14">
        <v>44</v>
      </c>
    </row>
    <row r="15" spans="1:4" ht="12.75">
      <c r="A15" t="s">
        <v>46</v>
      </c>
      <c r="B15">
        <v>31</v>
      </c>
      <c r="C15" t="str">
        <f t="shared" si="0"/>
        <v>b31</v>
      </c>
      <c r="D15">
        <v>48</v>
      </c>
    </row>
    <row r="16" spans="1:4" ht="12.75">
      <c r="A16" t="s">
        <v>46</v>
      </c>
      <c r="B16">
        <v>32</v>
      </c>
      <c r="C16" t="str">
        <f t="shared" si="0"/>
        <v>b32</v>
      </c>
      <c r="D16">
        <v>52</v>
      </c>
    </row>
    <row r="17" spans="1:4" ht="12.75">
      <c r="A17" t="s">
        <v>46</v>
      </c>
      <c r="B17">
        <v>33</v>
      </c>
      <c r="C17" t="str">
        <f t="shared" si="0"/>
        <v>b33</v>
      </c>
      <c r="D17">
        <v>56</v>
      </c>
    </row>
    <row r="18" spans="1:4" ht="12.75">
      <c r="A18" t="s">
        <v>46</v>
      </c>
      <c r="B18">
        <v>34</v>
      </c>
      <c r="C18" t="str">
        <f t="shared" si="0"/>
        <v>b34</v>
      </c>
      <c r="D18">
        <v>64</v>
      </c>
    </row>
    <row r="19" spans="1:4" ht="12.75">
      <c r="A19" t="s">
        <v>46</v>
      </c>
      <c r="B19">
        <v>35</v>
      </c>
      <c r="C19" t="str">
        <f t="shared" si="0"/>
        <v>b35</v>
      </c>
      <c r="D19">
        <v>68</v>
      </c>
    </row>
    <row r="20" spans="1:4" ht="12.75">
      <c r="A20" t="s">
        <v>46</v>
      </c>
      <c r="B20">
        <v>36</v>
      </c>
      <c r="C20" t="str">
        <f t="shared" si="0"/>
        <v>b36</v>
      </c>
      <c r="D20">
        <v>76</v>
      </c>
    </row>
    <row r="21" spans="1:4" ht="12.75">
      <c r="A21" t="s">
        <v>46</v>
      </c>
      <c r="B21">
        <v>37</v>
      </c>
      <c r="C21" t="str">
        <f t="shared" si="0"/>
        <v>b37</v>
      </c>
      <c r="D21">
        <v>80</v>
      </c>
    </row>
    <row r="22" spans="1:4" ht="12.75">
      <c r="A22" t="s">
        <v>46</v>
      </c>
      <c r="B22">
        <v>38</v>
      </c>
      <c r="C22" t="str">
        <f t="shared" si="0"/>
        <v>b38</v>
      </c>
      <c r="D22">
        <v>84</v>
      </c>
    </row>
    <row r="23" spans="1:4" ht="12.75">
      <c r="A23" t="s">
        <v>46</v>
      </c>
      <c r="B23">
        <v>39</v>
      </c>
      <c r="C23" t="str">
        <f t="shared" si="0"/>
        <v>b39</v>
      </c>
      <c r="D23">
        <v>88</v>
      </c>
    </row>
    <row r="24" spans="1:4" ht="12.75">
      <c r="A24" t="s">
        <v>46</v>
      </c>
      <c r="B24">
        <v>40</v>
      </c>
      <c r="C24" t="str">
        <f t="shared" si="0"/>
        <v>b40</v>
      </c>
      <c r="D24">
        <v>92</v>
      </c>
    </row>
    <row r="25" spans="1:4" ht="12.75">
      <c r="A25" t="s">
        <v>46</v>
      </c>
      <c r="B25">
        <v>41</v>
      </c>
      <c r="C25" t="str">
        <f t="shared" si="0"/>
        <v>b41</v>
      </c>
      <c r="D25">
        <v>96</v>
      </c>
    </row>
    <row r="26" spans="1:4" ht="12.75">
      <c r="A26" t="s">
        <v>46</v>
      </c>
      <c r="B26">
        <v>42</v>
      </c>
      <c r="C26" t="str">
        <f t="shared" si="0"/>
        <v>b42</v>
      </c>
      <c r="D26">
        <v>104</v>
      </c>
    </row>
    <row r="27" spans="1:4" ht="12.75">
      <c r="A27" t="s">
        <v>46</v>
      </c>
      <c r="B27">
        <v>43</v>
      </c>
      <c r="C27" t="str">
        <f t="shared" si="0"/>
        <v>b43</v>
      </c>
      <c r="D27">
        <v>112</v>
      </c>
    </row>
    <row r="28" spans="1:4" ht="12.75">
      <c r="A28" t="s">
        <v>46</v>
      </c>
      <c r="B28">
        <v>44</v>
      </c>
      <c r="C28" t="str">
        <f t="shared" si="0"/>
        <v>b44</v>
      </c>
      <c r="D28">
        <v>120</v>
      </c>
    </row>
    <row r="29" spans="1:4" ht="12.75">
      <c r="A29" t="s">
        <v>47</v>
      </c>
      <c r="B29">
        <v>18</v>
      </c>
      <c r="C29" t="str">
        <f t="shared" si="0"/>
        <v>c18</v>
      </c>
      <c r="D29">
        <v>10</v>
      </c>
    </row>
    <row r="30" spans="1:4" ht="12.75">
      <c r="A30" t="s">
        <v>47</v>
      </c>
      <c r="B30">
        <v>19</v>
      </c>
      <c r="C30" t="str">
        <f t="shared" si="0"/>
        <v>c19</v>
      </c>
      <c r="D30">
        <v>13</v>
      </c>
    </row>
    <row r="31" spans="1:4" ht="12.75">
      <c r="A31" t="s">
        <v>47</v>
      </c>
      <c r="B31">
        <v>20</v>
      </c>
      <c r="C31" t="str">
        <f t="shared" si="0"/>
        <v>c20</v>
      </c>
      <c r="D31">
        <v>14</v>
      </c>
    </row>
    <row r="32" spans="1:4" ht="12.75">
      <c r="A32" t="s">
        <v>47</v>
      </c>
      <c r="B32">
        <v>21</v>
      </c>
      <c r="C32" t="str">
        <f t="shared" si="0"/>
        <v>c21</v>
      </c>
      <c r="D32">
        <v>15</v>
      </c>
    </row>
    <row r="33" spans="1:4" ht="12.75">
      <c r="A33" t="s">
        <v>47</v>
      </c>
      <c r="B33">
        <v>22</v>
      </c>
      <c r="C33" t="str">
        <f t="shared" si="0"/>
        <v>c22</v>
      </c>
      <c r="D33">
        <v>16</v>
      </c>
    </row>
    <row r="34" spans="1:4" ht="12.75">
      <c r="A34" t="s">
        <v>47</v>
      </c>
      <c r="B34">
        <v>23</v>
      </c>
      <c r="C34" t="str">
        <f t="shared" si="0"/>
        <v>c23</v>
      </c>
      <c r="D34">
        <v>18</v>
      </c>
    </row>
    <row r="35" spans="1:4" ht="12.75">
      <c r="A35" t="s">
        <v>47</v>
      </c>
      <c r="B35">
        <v>24</v>
      </c>
      <c r="C35" t="str">
        <f t="shared" si="0"/>
        <v>c24</v>
      </c>
      <c r="D35">
        <v>20</v>
      </c>
    </row>
    <row r="36" spans="1:4" ht="12.75">
      <c r="A36" t="s">
        <v>47</v>
      </c>
      <c r="B36">
        <v>25</v>
      </c>
      <c r="C36" t="str">
        <f t="shared" si="0"/>
        <v>c25</v>
      </c>
      <c r="D36">
        <v>24</v>
      </c>
    </row>
    <row r="37" spans="1:4" ht="12.75">
      <c r="A37" t="s">
        <v>47</v>
      </c>
      <c r="B37">
        <v>26</v>
      </c>
      <c r="C37" t="str">
        <f t="shared" si="0"/>
        <v>c26</v>
      </c>
      <c r="D37">
        <v>28</v>
      </c>
    </row>
    <row r="38" spans="1:4" ht="12.75">
      <c r="A38" t="s">
        <v>47</v>
      </c>
      <c r="B38">
        <v>27</v>
      </c>
      <c r="C38" t="str">
        <f t="shared" si="0"/>
        <v>c27</v>
      </c>
      <c r="D38">
        <v>32</v>
      </c>
    </row>
    <row r="39" spans="1:4" ht="12.75">
      <c r="A39" t="s">
        <v>47</v>
      </c>
      <c r="B39">
        <v>28</v>
      </c>
      <c r="C39" t="str">
        <f t="shared" si="0"/>
        <v>c28</v>
      </c>
      <c r="D39">
        <v>38</v>
      </c>
    </row>
    <row r="40" spans="1:4" ht="12.75">
      <c r="A40" t="s">
        <v>47</v>
      </c>
      <c r="B40">
        <v>29</v>
      </c>
      <c r="C40" t="str">
        <f t="shared" si="0"/>
        <v>c29</v>
      </c>
      <c r="D40">
        <v>40</v>
      </c>
    </row>
    <row r="41" spans="1:4" ht="12.75">
      <c r="A41" t="s">
        <v>47</v>
      </c>
      <c r="B41">
        <v>30</v>
      </c>
      <c r="C41" t="str">
        <f t="shared" si="0"/>
        <v>c30</v>
      </c>
      <c r="D41">
        <v>44</v>
      </c>
    </row>
    <row r="42" spans="1:4" ht="12.75">
      <c r="A42" t="s">
        <v>47</v>
      </c>
      <c r="B42">
        <v>31</v>
      </c>
      <c r="C42" t="str">
        <f t="shared" si="0"/>
        <v>c31</v>
      </c>
      <c r="D42">
        <v>48</v>
      </c>
    </row>
    <row r="43" spans="1:4" ht="12.75">
      <c r="A43" t="s">
        <v>47</v>
      </c>
      <c r="B43">
        <v>32</v>
      </c>
      <c r="C43" t="str">
        <f t="shared" si="0"/>
        <v>c32</v>
      </c>
      <c r="D43">
        <v>52</v>
      </c>
    </row>
    <row r="44" spans="1:4" ht="12.75">
      <c r="A44" t="s">
        <v>47</v>
      </c>
      <c r="B44">
        <v>33</v>
      </c>
      <c r="C44" t="str">
        <f t="shared" si="0"/>
        <v>c33</v>
      </c>
      <c r="D44">
        <v>56</v>
      </c>
    </row>
    <row r="45" spans="1:4" ht="12.75">
      <c r="A45" t="s">
        <v>47</v>
      </c>
      <c r="B45">
        <v>34</v>
      </c>
      <c r="C45" t="str">
        <f t="shared" si="0"/>
        <v>c34</v>
      </c>
      <c r="D45">
        <v>64</v>
      </c>
    </row>
    <row r="46" spans="1:4" ht="12.75">
      <c r="A46" t="s">
        <v>47</v>
      </c>
      <c r="B46">
        <v>35</v>
      </c>
      <c r="C46" t="str">
        <f t="shared" si="0"/>
        <v>c35</v>
      </c>
      <c r="D46">
        <v>68</v>
      </c>
    </row>
    <row r="47" spans="1:4" ht="12.75">
      <c r="A47" t="s">
        <v>47</v>
      </c>
      <c r="B47">
        <v>36</v>
      </c>
      <c r="C47" t="str">
        <f t="shared" si="0"/>
        <v>c36</v>
      </c>
      <c r="D47">
        <v>76</v>
      </c>
    </row>
    <row r="48" spans="1:4" ht="12.75">
      <c r="A48" t="s">
        <v>47</v>
      </c>
      <c r="B48">
        <v>37</v>
      </c>
      <c r="C48" t="str">
        <f t="shared" si="0"/>
        <v>c37</v>
      </c>
      <c r="D48">
        <v>80</v>
      </c>
    </row>
    <row r="49" spans="1:4" ht="12.75">
      <c r="A49" t="s">
        <v>47</v>
      </c>
      <c r="B49">
        <v>38</v>
      </c>
      <c r="C49" t="str">
        <f t="shared" si="0"/>
        <v>c38</v>
      </c>
      <c r="D49">
        <v>84</v>
      </c>
    </row>
    <row r="50" spans="1:4" ht="12.75">
      <c r="A50" t="s">
        <v>47</v>
      </c>
      <c r="B50">
        <v>39</v>
      </c>
      <c r="C50" t="str">
        <f t="shared" si="0"/>
        <v>c39</v>
      </c>
      <c r="D50">
        <v>88</v>
      </c>
    </row>
    <row r="51" spans="1:4" ht="12.75">
      <c r="A51" t="s">
        <v>47</v>
      </c>
      <c r="B51">
        <v>40</v>
      </c>
      <c r="C51" t="str">
        <f t="shared" si="0"/>
        <v>c40</v>
      </c>
      <c r="D51">
        <v>92</v>
      </c>
    </row>
    <row r="52" spans="1:4" ht="12.75">
      <c r="A52" t="s">
        <v>47</v>
      </c>
      <c r="B52">
        <v>41</v>
      </c>
      <c r="C52" t="str">
        <f t="shared" si="0"/>
        <v>c41</v>
      </c>
      <c r="D52">
        <v>96</v>
      </c>
    </row>
    <row r="53" spans="1:4" ht="12.75">
      <c r="A53" t="s">
        <v>47</v>
      </c>
      <c r="B53">
        <v>42</v>
      </c>
      <c r="C53" t="str">
        <f t="shared" si="0"/>
        <v>c42</v>
      </c>
      <c r="D53">
        <v>104</v>
      </c>
    </row>
    <row r="54" spans="1:4" ht="12.75">
      <c r="A54" t="s">
        <v>47</v>
      </c>
      <c r="B54">
        <v>43</v>
      </c>
      <c r="C54" t="str">
        <f t="shared" si="0"/>
        <v>c43</v>
      </c>
      <c r="D54">
        <v>112</v>
      </c>
    </row>
    <row r="55" spans="1:4" ht="12.75">
      <c r="A55" t="s">
        <v>47</v>
      </c>
      <c r="B55">
        <v>44</v>
      </c>
      <c r="C55" t="str">
        <f t="shared" si="0"/>
        <v>c44</v>
      </c>
      <c r="D55">
        <v>120</v>
      </c>
    </row>
    <row r="56" spans="1:4" ht="12.75">
      <c r="A56" t="s">
        <v>48</v>
      </c>
      <c r="B56">
        <v>18</v>
      </c>
      <c r="C56" t="str">
        <f t="shared" si="0"/>
        <v>p18</v>
      </c>
      <c r="D56">
        <v>10</v>
      </c>
    </row>
    <row r="57" spans="1:4" ht="12.75">
      <c r="A57" t="s">
        <v>48</v>
      </c>
      <c r="B57">
        <v>19</v>
      </c>
      <c r="C57" t="str">
        <f t="shared" si="0"/>
        <v>p19</v>
      </c>
      <c r="D57">
        <v>13</v>
      </c>
    </row>
    <row r="58" spans="1:4" ht="12.75">
      <c r="A58" t="s">
        <v>48</v>
      </c>
      <c r="B58">
        <v>20</v>
      </c>
      <c r="C58" t="str">
        <f t="shared" si="0"/>
        <v>p20</v>
      </c>
      <c r="D58">
        <v>14</v>
      </c>
    </row>
    <row r="59" spans="1:4" ht="12.75">
      <c r="A59" t="s">
        <v>48</v>
      </c>
      <c r="B59">
        <v>21</v>
      </c>
      <c r="C59" t="str">
        <f t="shared" si="0"/>
        <v>p21</v>
      </c>
      <c r="D59">
        <v>15</v>
      </c>
    </row>
    <row r="60" spans="1:4" ht="12.75">
      <c r="A60" t="s">
        <v>48</v>
      </c>
      <c r="B60">
        <v>22</v>
      </c>
      <c r="C60" t="str">
        <f t="shared" si="0"/>
        <v>p22</v>
      </c>
      <c r="D60">
        <v>16</v>
      </c>
    </row>
    <row r="61" spans="1:4" ht="12.75">
      <c r="A61" t="s">
        <v>48</v>
      </c>
      <c r="B61">
        <v>23</v>
      </c>
      <c r="C61" t="str">
        <f t="shared" si="0"/>
        <v>p23</v>
      </c>
      <c r="D61">
        <v>18</v>
      </c>
    </row>
    <row r="62" spans="1:4" ht="12.75">
      <c r="A62" t="s">
        <v>48</v>
      </c>
      <c r="B62">
        <v>24</v>
      </c>
      <c r="C62" t="str">
        <f t="shared" si="0"/>
        <v>p24</v>
      </c>
      <c r="D62">
        <v>20</v>
      </c>
    </row>
    <row r="63" spans="1:4" ht="12.75">
      <c r="A63" t="s">
        <v>48</v>
      </c>
      <c r="B63">
        <v>25</v>
      </c>
      <c r="C63" t="str">
        <f t="shared" si="0"/>
        <v>p25</v>
      </c>
      <c r="D63">
        <v>24</v>
      </c>
    </row>
    <row r="64" spans="1:4" ht="12.75">
      <c r="A64" t="s">
        <v>48</v>
      </c>
      <c r="B64">
        <v>26</v>
      </c>
      <c r="C64" t="str">
        <f t="shared" si="0"/>
        <v>p26</v>
      </c>
      <c r="D64">
        <v>28</v>
      </c>
    </row>
    <row r="65" spans="1:4" ht="12.75">
      <c r="A65" t="s">
        <v>48</v>
      </c>
      <c r="B65">
        <v>27</v>
      </c>
      <c r="C65" t="str">
        <f t="shared" si="0"/>
        <v>p27</v>
      </c>
      <c r="D65">
        <v>32</v>
      </c>
    </row>
    <row r="66" spans="1:4" ht="12.75">
      <c r="A66" t="s">
        <v>48</v>
      </c>
      <c r="B66">
        <v>28</v>
      </c>
      <c r="C66" t="str">
        <f t="shared" si="0"/>
        <v>p28</v>
      </c>
      <c r="D66">
        <v>38</v>
      </c>
    </row>
    <row r="67" spans="1:4" ht="12.75">
      <c r="A67" t="s">
        <v>48</v>
      </c>
      <c r="B67">
        <v>29</v>
      </c>
      <c r="C67" t="str">
        <f aca="true" t="shared" si="1" ref="C67:C130">CONCATENATE(A67,B67)</f>
        <v>p29</v>
      </c>
      <c r="D67">
        <v>40</v>
      </c>
    </row>
    <row r="68" spans="1:4" ht="12.75">
      <c r="A68" t="s">
        <v>48</v>
      </c>
      <c r="B68">
        <v>30</v>
      </c>
      <c r="C68" t="str">
        <f t="shared" si="1"/>
        <v>p30</v>
      </c>
      <c r="D68">
        <v>44</v>
      </c>
    </row>
    <row r="69" spans="1:4" ht="12.75">
      <c r="A69" t="s">
        <v>48</v>
      </c>
      <c r="B69">
        <v>31</v>
      </c>
      <c r="C69" t="str">
        <f t="shared" si="1"/>
        <v>p31</v>
      </c>
      <c r="D69">
        <v>48</v>
      </c>
    </row>
    <row r="70" spans="1:4" ht="12.75">
      <c r="A70" t="s">
        <v>48</v>
      </c>
      <c r="B70">
        <v>32</v>
      </c>
      <c r="C70" t="str">
        <f t="shared" si="1"/>
        <v>p32</v>
      </c>
      <c r="D70">
        <v>52</v>
      </c>
    </row>
    <row r="71" spans="1:4" ht="12.75">
      <c r="A71" t="s">
        <v>48</v>
      </c>
      <c r="B71">
        <v>33</v>
      </c>
      <c r="C71" t="str">
        <f t="shared" si="1"/>
        <v>p33</v>
      </c>
      <c r="D71">
        <v>56</v>
      </c>
    </row>
    <row r="72" spans="1:4" ht="12.75">
      <c r="A72" t="s">
        <v>48</v>
      </c>
      <c r="B72">
        <v>34</v>
      </c>
      <c r="C72" t="str">
        <f t="shared" si="1"/>
        <v>p34</v>
      </c>
      <c r="D72">
        <v>64</v>
      </c>
    </row>
    <row r="73" spans="1:4" ht="12.75">
      <c r="A73" t="s">
        <v>48</v>
      </c>
      <c r="B73">
        <v>35</v>
      </c>
      <c r="C73" t="str">
        <f t="shared" si="1"/>
        <v>p35</v>
      </c>
      <c r="D73">
        <v>68</v>
      </c>
    </row>
    <row r="74" spans="1:4" ht="12.75">
      <c r="A74" t="s">
        <v>48</v>
      </c>
      <c r="B74">
        <v>36</v>
      </c>
      <c r="C74" t="str">
        <f t="shared" si="1"/>
        <v>p36</v>
      </c>
      <c r="D74">
        <v>76</v>
      </c>
    </row>
    <row r="75" spans="1:4" ht="12.75">
      <c r="A75" t="s">
        <v>48</v>
      </c>
      <c r="B75">
        <v>37</v>
      </c>
      <c r="C75" t="str">
        <f t="shared" si="1"/>
        <v>p37</v>
      </c>
      <c r="D75">
        <v>80</v>
      </c>
    </row>
    <row r="76" spans="1:4" ht="12.75">
      <c r="A76" t="s">
        <v>48</v>
      </c>
      <c r="B76">
        <v>38</v>
      </c>
      <c r="C76" t="str">
        <f t="shared" si="1"/>
        <v>p38</v>
      </c>
      <c r="D76">
        <v>84</v>
      </c>
    </row>
    <row r="77" spans="1:4" ht="12.75">
      <c r="A77" t="s">
        <v>48</v>
      </c>
      <c r="B77">
        <v>39</v>
      </c>
      <c r="C77" t="str">
        <f t="shared" si="1"/>
        <v>p39</v>
      </c>
      <c r="D77">
        <v>88</v>
      </c>
    </row>
    <row r="78" spans="1:4" ht="12.75">
      <c r="A78" t="s">
        <v>48</v>
      </c>
      <c r="B78">
        <v>40</v>
      </c>
      <c r="C78" t="str">
        <f t="shared" si="1"/>
        <v>p40</v>
      </c>
      <c r="D78">
        <v>92</v>
      </c>
    </row>
    <row r="79" spans="1:4" ht="12.75">
      <c r="A79" t="s">
        <v>48</v>
      </c>
      <c r="B79">
        <v>41</v>
      </c>
      <c r="C79" t="str">
        <f t="shared" si="1"/>
        <v>p41</v>
      </c>
      <c r="D79">
        <v>96</v>
      </c>
    </row>
    <row r="80" spans="1:4" ht="12.75">
      <c r="A80" t="s">
        <v>48</v>
      </c>
      <c r="B80">
        <v>42</v>
      </c>
      <c r="C80" t="str">
        <f t="shared" si="1"/>
        <v>p42</v>
      </c>
      <c r="D80">
        <v>104</v>
      </c>
    </row>
    <row r="81" spans="1:4" ht="12.75">
      <c r="A81" t="s">
        <v>48</v>
      </c>
      <c r="B81">
        <v>43</v>
      </c>
      <c r="C81" t="str">
        <f t="shared" si="1"/>
        <v>p43</v>
      </c>
      <c r="D81">
        <v>112</v>
      </c>
    </row>
    <row r="82" spans="1:4" ht="12.75">
      <c r="A82" t="s">
        <v>48</v>
      </c>
      <c r="B82">
        <v>44</v>
      </c>
      <c r="C82" t="str">
        <f t="shared" si="1"/>
        <v>p44</v>
      </c>
      <c r="D82">
        <v>120</v>
      </c>
    </row>
    <row r="83" spans="1:4" ht="12.75">
      <c r="A83" t="s">
        <v>49</v>
      </c>
      <c r="B83">
        <v>18</v>
      </c>
      <c r="C83" t="str">
        <f t="shared" si="1"/>
        <v>g18</v>
      </c>
      <c r="D83">
        <v>10</v>
      </c>
    </row>
    <row r="84" spans="1:4" ht="12.75">
      <c r="A84" t="s">
        <v>49</v>
      </c>
      <c r="B84">
        <v>19</v>
      </c>
      <c r="C84" t="str">
        <f t="shared" si="1"/>
        <v>g19</v>
      </c>
      <c r="D84">
        <v>13</v>
      </c>
    </row>
    <row r="85" spans="1:4" ht="12.75">
      <c r="A85" t="s">
        <v>49</v>
      </c>
      <c r="B85">
        <v>20</v>
      </c>
      <c r="C85" t="str">
        <f t="shared" si="1"/>
        <v>g20</v>
      </c>
      <c r="D85">
        <v>14</v>
      </c>
    </row>
    <row r="86" spans="1:4" ht="12.75">
      <c r="A86" t="s">
        <v>49</v>
      </c>
      <c r="B86">
        <v>21</v>
      </c>
      <c r="C86" t="str">
        <f t="shared" si="1"/>
        <v>g21</v>
      </c>
      <c r="D86">
        <v>15</v>
      </c>
    </row>
    <row r="87" spans="1:4" ht="12.75">
      <c r="A87" t="s">
        <v>49</v>
      </c>
      <c r="B87">
        <v>22</v>
      </c>
      <c r="C87" t="str">
        <f t="shared" si="1"/>
        <v>g22</v>
      </c>
      <c r="D87">
        <v>16</v>
      </c>
    </row>
    <row r="88" spans="1:4" ht="12.75">
      <c r="A88" t="s">
        <v>49</v>
      </c>
      <c r="B88">
        <v>23</v>
      </c>
      <c r="C88" t="str">
        <f t="shared" si="1"/>
        <v>g23</v>
      </c>
      <c r="D88">
        <v>18</v>
      </c>
    </row>
    <row r="89" spans="1:4" ht="12.75">
      <c r="A89" t="s">
        <v>49</v>
      </c>
      <c r="B89">
        <v>24</v>
      </c>
      <c r="C89" t="str">
        <f t="shared" si="1"/>
        <v>g24</v>
      </c>
      <c r="D89">
        <v>20</v>
      </c>
    </row>
    <row r="90" spans="1:4" ht="12.75">
      <c r="A90" t="s">
        <v>49</v>
      </c>
      <c r="B90">
        <v>25</v>
      </c>
      <c r="C90" t="str">
        <f t="shared" si="1"/>
        <v>g25</v>
      </c>
      <c r="D90">
        <v>24</v>
      </c>
    </row>
    <row r="91" spans="1:4" ht="12.75">
      <c r="A91" t="s">
        <v>49</v>
      </c>
      <c r="B91">
        <v>26</v>
      </c>
      <c r="C91" t="str">
        <f t="shared" si="1"/>
        <v>g26</v>
      </c>
      <c r="D91">
        <v>28</v>
      </c>
    </row>
    <row r="92" spans="1:4" ht="12.75">
      <c r="A92" t="s">
        <v>49</v>
      </c>
      <c r="B92">
        <v>27</v>
      </c>
      <c r="C92" t="str">
        <f t="shared" si="1"/>
        <v>g27</v>
      </c>
      <c r="D92">
        <v>32</v>
      </c>
    </row>
    <row r="93" spans="1:4" ht="12.75">
      <c r="A93" t="s">
        <v>49</v>
      </c>
      <c r="B93">
        <v>28</v>
      </c>
      <c r="C93" t="str">
        <f t="shared" si="1"/>
        <v>g28</v>
      </c>
      <c r="D93">
        <v>38</v>
      </c>
    </row>
    <row r="94" spans="1:4" ht="12.75">
      <c r="A94" t="s">
        <v>49</v>
      </c>
      <c r="B94">
        <v>29</v>
      </c>
      <c r="C94" t="str">
        <f t="shared" si="1"/>
        <v>g29</v>
      </c>
      <c r="D94">
        <v>40</v>
      </c>
    </row>
    <row r="95" spans="1:4" ht="12.75">
      <c r="A95" t="s">
        <v>49</v>
      </c>
      <c r="B95">
        <v>30</v>
      </c>
      <c r="C95" t="str">
        <f t="shared" si="1"/>
        <v>g30</v>
      </c>
      <c r="D95">
        <v>44</v>
      </c>
    </row>
    <row r="96" spans="1:4" ht="12.75">
      <c r="A96" t="s">
        <v>49</v>
      </c>
      <c r="B96">
        <v>31</v>
      </c>
      <c r="C96" t="str">
        <f t="shared" si="1"/>
        <v>g31</v>
      </c>
      <c r="D96">
        <v>48</v>
      </c>
    </row>
    <row r="97" spans="1:4" ht="12.75">
      <c r="A97" t="s">
        <v>49</v>
      </c>
      <c r="B97">
        <v>32</v>
      </c>
      <c r="C97" t="str">
        <f t="shared" si="1"/>
        <v>g32</v>
      </c>
      <c r="D97">
        <v>52</v>
      </c>
    </row>
    <row r="98" spans="1:4" ht="12.75">
      <c r="A98" t="s">
        <v>49</v>
      </c>
      <c r="B98">
        <v>33</v>
      </c>
      <c r="C98" t="str">
        <f t="shared" si="1"/>
        <v>g33</v>
      </c>
      <c r="D98">
        <v>56</v>
      </c>
    </row>
    <row r="99" spans="1:4" ht="12.75">
      <c r="A99" t="s">
        <v>49</v>
      </c>
      <c r="B99">
        <v>34</v>
      </c>
      <c r="C99" t="str">
        <f t="shared" si="1"/>
        <v>g34</v>
      </c>
      <c r="D99">
        <v>64</v>
      </c>
    </row>
    <row r="100" spans="1:4" ht="12.75">
      <c r="A100" t="s">
        <v>49</v>
      </c>
      <c r="B100">
        <v>35</v>
      </c>
      <c r="C100" t="str">
        <f t="shared" si="1"/>
        <v>g35</v>
      </c>
      <c r="D100">
        <v>68</v>
      </c>
    </row>
    <row r="101" spans="1:4" ht="12.75">
      <c r="A101" t="s">
        <v>49</v>
      </c>
      <c r="B101">
        <v>36</v>
      </c>
      <c r="C101" t="str">
        <f t="shared" si="1"/>
        <v>g36</v>
      </c>
      <c r="D101">
        <v>76</v>
      </c>
    </row>
    <row r="102" spans="1:4" ht="12.75">
      <c r="A102" t="s">
        <v>49</v>
      </c>
      <c r="B102">
        <v>37</v>
      </c>
      <c r="C102" t="str">
        <f t="shared" si="1"/>
        <v>g37</v>
      </c>
      <c r="D102">
        <v>80</v>
      </c>
    </row>
    <row r="103" spans="1:4" ht="12.75">
      <c r="A103" t="s">
        <v>49</v>
      </c>
      <c r="B103">
        <v>38</v>
      </c>
      <c r="C103" t="str">
        <f t="shared" si="1"/>
        <v>g38</v>
      </c>
      <c r="D103">
        <v>84</v>
      </c>
    </row>
    <row r="104" spans="1:4" ht="12.75">
      <c r="A104" t="s">
        <v>49</v>
      </c>
      <c r="B104">
        <v>39</v>
      </c>
      <c r="C104" t="str">
        <f t="shared" si="1"/>
        <v>g39</v>
      </c>
      <c r="D104">
        <v>88</v>
      </c>
    </row>
    <row r="105" spans="1:4" ht="12.75">
      <c r="A105" t="s">
        <v>49</v>
      </c>
      <c r="B105">
        <v>40</v>
      </c>
      <c r="C105" t="str">
        <f t="shared" si="1"/>
        <v>g40</v>
      </c>
      <c r="D105">
        <v>92</v>
      </c>
    </row>
    <row r="106" spans="1:4" ht="12.75">
      <c r="A106" t="s">
        <v>49</v>
      </c>
      <c r="B106">
        <v>41</v>
      </c>
      <c r="C106" t="str">
        <f t="shared" si="1"/>
        <v>g41</v>
      </c>
      <c r="D106">
        <v>96</v>
      </c>
    </row>
    <row r="107" spans="1:4" ht="12.75">
      <c r="A107" t="s">
        <v>49</v>
      </c>
      <c r="B107">
        <v>42</v>
      </c>
      <c r="C107" t="str">
        <f t="shared" si="1"/>
        <v>g42</v>
      </c>
      <c r="D107">
        <v>104</v>
      </c>
    </row>
    <row r="108" spans="1:4" ht="12.75">
      <c r="A108" t="s">
        <v>49</v>
      </c>
      <c r="B108">
        <v>43</v>
      </c>
      <c r="C108" t="str">
        <f t="shared" si="1"/>
        <v>g43</v>
      </c>
      <c r="D108">
        <v>112</v>
      </c>
    </row>
    <row r="109" spans="1:4" ht="12.75">
      <c r="A109" t="s">
        <v>49</v>
      </c>
      <c r="B109">
        <v>44</v>
      </c>
      <c r="C109" t="str">
        <f t="shared" si="1"/>
        <v>g44</v>
      </c>
      <c r="D109">
        <v>120</v>
      </c>
    </row>
    <row r="110" spans="1:4" ht="12.75">
      <c r="A110" t="s">
        <v>50</v>
      </c>
      <c r="B110">
        <v>18</v>
      </c>
      <c r="C110" t="str">
        <f t="shared" si="1"/>
        <v>m18</v>
      </c>
      <c r="D110">
        <v>10</v>
      </c>
    </row>
    <row r="111" spans="1:4" ht="12.75">
      <c r="A111" t="s">
        <v>50</v>
      </c>
      <c r="B111">
        <v>19</v>
      </c>
      <c r="C111" t="str">
        <f t="shared" si="1"/>
        <v>m19</v>
      </c>
      <c r="D111">
        <v>13</v>
      </c>
    </row>
    <row r="112" spans="1:4" ht="12.75">
      <c r="A112" t="s">
        <v>50</v>
      </c>
      <c r="B112">
        <v>20</v>
      </c>
      <c r="C112" t="str">
        <f t="shared" si="1"/>
        <v>m20</v>
      </c>
      <c r="D112">
        <v>14</v>
      </c>
    </row>
    <row r="113" spans="1:4" ht="12.75">
      <c r="A113" t="s">
        <v>50</v>
      </c>
      <c r="B113">
        <v>21</v>
      </c>
      <c r="C113" t="str">
        <f t="shared" si="1"/>
        <v>m21</v>
      </c>
      <c r="D113">
        <v>15</v>
      </c>
    </row>
    <row r="114" spans="1:4" ht="12.75">
      <c r="A114" t="s">
        <v>50</v>
      </c>
      <c r="B114">
        <v>22</v>
      </c>
      <c r="C114" t="str">
        <f t="shared" si="1"/>
        <v>m22</v>
      </c>
      <c r="D114">
        <v>16</v>
      </c>
    </row>
    <row r="115" spans="1:4" ht="12.75">
      <c r="A115" t="s">
        <v>50</v>
      </c>
      <c r="B115">
        <v>23</v>
      </c>
      <c r="C115" t="str">
        <f t="shared" si="1"/>
        <v>m23</v>
      </c>
      <c r="D115">
        <v>18</v>
      </c>
    </row>
    <row r="116" spans="1:4" ht="12.75">
      <c r="A116" t="s">
        <v>50</v>
      </c>
      <c r="B116">
        <v>24</v>
      </c>
      <c r="C116" t="str">
        <f t="shared" si="1"/>
        <v>m24</v>
      </c>
      <c r="D116">
        <v>20</v>
      </c>
    </row>
    <row r="117" spans="1:4" ht="12.75">
      <c r="A117" t="s">
        <v>50</v>
      </c>
      <c r="B117">
        <v>25</v>
      </c>
      <c r="C117" t="str">
        <f t="shared" si="1"/>
        <v>m25</v>
      </c>
      <c r="D117">
        <v>24</v>
      </c>
    </row>
    <row r="118" spans="1:4" ht="12.75">
      <c r="A118" t="s">
        <v>50</v>
      </c>
      <c r="B118">
        <v>26</v>
      </c>
      <c r="C118" t="str">
        <f t="shared" si="1"/>
        <v>m26</v>
      </c>
      <c r="D118">
        <v>28</v>
      </c>
    </row>
    <row r="119" spans="1:4" ht="12.75">
      <c r="A119" t="s">
        <v>50</v>
      </c>
      <c r="B119">
        <v>27</v>
      </c>
      <c r="C119" t="str">
        <f t="shared" si="1"/>
        <v>m27</v>
      </c>
      <c r="D119">
        <v>32</v>
      </c>
    </row>
    <row r="120" spans="1:4" ht="12.75">
      <c r="A120" t="s">
        <v>50</v>
      </c>
      <c r="B120">
        <v>28</v>
      </c>
      <c r="C120" t="str">
        <f t="shared" si="1"/>
        <v>m28</v>
      </c>
      <c r="D120">
        <v>38</v>
      </c>
    </row>
    <row r="121" spans="1:4" ht="12.75">
      <c r="A121" t="s">
        <v>50</v>
      </c>
      <c r="B121">
        <v>29</v>
      </c>
      <c r="C121" t="str">
        <f t="shared" si="1"/>
        <v>m29</v>
      </c>
      <c r="D121">
        <v>40</v>
      </c>
    </row>
    <row r="122" spans="1:4" ht="12.75">
      <c r="A122" t="s">
        <v>50</v>
      </c>
      <c r="B122">
        <v>30</v>
      </c>
      <c r="C122" t="str">
        <f t="shared" si="1"/>
        <v>m30</v>
      </c>
      <c r="D122">
        <v>44</v>
      </c>
    </row>
    <row r="123" spans="1:4" ht="12.75">
      <c r="A123" t="s">
        <v>50</v>
      </c>
      <c r="B123">
        <v>31</v>
      </c>
      <c r="C123" t="str">
        <f t="shared" si="1"/>
        <v>m31</v>
      </c>
      <c r="D123">
        <v>48</v>
      </c>
    </row>
    <row r="124" spans="1:4" ht="12.75">
      <c r="A124" t="s">
        <v>50</v>
      </c>
      <c r="B124">
        <v>32</v>
      </c>
      <c r="C124" t="str">
        <f t="shared" si="1"/>
        <v>m32</v>
      </c>
      <c r="D124">
        <v>52</v>
      </c>
    </row>
    <row r="125" spans="1:4" ht="12.75">
      <c r="A125" t="s">
        <v>50</v>
      </c>
      <c r="B125">
        <v>33</v>
      </c>
      <c r="C125" t="str">
        <f t="shared" si="1"/>
        <v>m33</v>
      </c>
      <c r="D125">
        <v>56</v>
      </c>
    </row>
    <row r="126" spans="1:4" ht="12.75">
      <c r="A126" t="s">
        <v>50</v>
      </c>
      <c r="B126">
        <v>34</v>
      </c>
      <c r="C126" t="str">
        <f t="shared" si="1"/>
        <v>m34</v>
      </c>
      <c r="D126">
        <v>64</v>
      </c>
    </row>
    <row r="127" spans="1:4" ht="12.75">
      <c r="A127" t="s">
        <v>50</v>
      </c>
      <c r="B127">
        <v>35</v>
      </c>
      <c r="C127" t="str">
        <f t="shared" si="1"/>
        <v>m35</v>
      </c>
      <c r="D127">
        <v>68</v>
      </c>
    </row>
    <row r="128" spans="1:4" ht="12.75">
      <c r="A128" t="s">
        <v>50</v>
      </c>
      <c r="B128">
        <v>36</v>
      </c>
      <c r="C128" t="str">
        <f t="shared" si="1"/>
        <v>m36</v>
      </c>
      <c r="D128">
        <v>76</v>
      </c>
    </row>
    <row r="129" spans="1:4" ht="12.75">
      <c r="A129" t="s">
        <v>50</v>
      </c>
      <c r="B129">
        <v>37</v>
      </c>
      <c r="C129" t="str">
        <f t="shared" si="1"/>
        <v>m37</v>
      </c>
      <c r="D129">
        <v>80</v>
      </c>
    </row>
    <row r="130" spans="1:4" ht="12.75">
      <c r="A130" t="s">
        <v>50</v>
      </c>
      <c r="B130">
        <v>38</v>
      </c>
      <c r="C130" t="str">
        <f t="shared" si="1"/>
        <v>m38</v>
      </c>
      <c r="D130">
        <v>84</v>
      </c>
    </row>
    <row r="131" spans="1:4" ht="12.75">
      <c r="A131" t="s">
        <v>50</v>
      </c>
      <c r="B131">
        <v>39</v>
      </c>
      <c r="C131" t="str">
        <f aca="true" t="shared" si="2" ref="C131:C194">CONCATENATE(A131,B131)</f>
        <v>m39</v>
      </c>
      <c r="D131">
        <v>88</v>
      </c>
    </row>
    <row r="132" spans="1:4" ht="12.75">
      <c r="A132" t="s">
        <v>50</v>
      </c>
      <c r="B132">
        <v>40</v>
      </c>
      <c r="C132" t="str">
        <f t="shared" si="2"/>
        <v>m40</v>
      </c>
      <c r="D132">
        <v>92</v>
      </c>
    </row>
    <row r="133" spans="1:4" ht="12.75">
      <c r="A133" t="s">
        <v>50</v>
      </c>
      <c r="B133">
        <v>41</v>
      </c>
      <c r="C133" t="str">
        <f t="shared" si="2"/>
        <v>m41</v>
      </c>
      <c r="D133">
        <v>96</v>
      </c>
    </row>
    <row r="134" spans="1:4" ht="12.75">
      <c r="A134" t="s">
        <v>50</v>
      </c>
      <c r="B134">
        <v>42</v>
      </c>
      <c r="C134" t="str">
        <f t="shared" si="2"/>
        <v>m42</v>
      </c>
      <c r="D134">
        <v>104</v>
      </c>
    </row>
    <row r="135" spans="1:4" ht="12.75">
      <c r="A135" t="s">
        <v>50</v>
      </c>
      <c r="B135">
        <v>43</v>
      </c>
      <c r="C135" t="str">
        <f t="shared" si="2"/>
        <v>m43</v>
      </c>
      <c r="D135">
        <v>112</v>
      </c>
    </row>
    <row r="136" spans="1:4" ht="12.75">
      <c r="A136" t="s">
        <v>50</v>
      </c>
      <c r="B136">
        <v>44</v>
      </c>
      <c r="C136" t="str">
        <f t="shared" si="2"/>
        <v>m44</v>
      </c>
      <c r="D136">
        <v>120</v>
      </c>
    </row>
    <row r="137" spans="1:4" ht="12.75">
      <c r="A137" t="s">
        <v>51</v>
      </c>
      <c r="B137">
        <v>18</v>
      </c>
      <c r="C137" t="str">
        <f t="shared" si="2"/>
        <v>sc18</v>
      </c>
      <c r="D137">
        <v>10</v>
      </c>
    </row>
    <row r="138" spans="1:4" ht="12.75">
      <c r="A138" t="s">
        <v>51</v>
      </c>
      <c r="B138">
        <v>19</v>
      </c>
      <c r="C138" t="str">
        <f t="shared" si="2"/>
        <v>sc19</v>
      </c>
      <c r="D138">
        <v>13</v>
      </c>
    </row>
    <row r="139" spans="1:4" ht="12.75">
      <c r="A139" t="s">
        <v>51</v>
      </c>
      <c r="B139">
        <v>20</v>
      </c>
      <c r="C139" t="str">
        <f t="shared" si="2"/>
        <v>sc20</v>
      </c>
      <c r="D139">
        <v>14</v>
      </c>
    </row>
    <row r="140" spans="1:4" ht="12.75">
      <c r="A140" t="s">
        <v>51</v>
      </c>
      <c r="B140">
        <v>21</v>
      </c>
      <c r="C140" t="str">
        <f t="shared" si="2"/>
        <v>sc21</v>
      </c>
      <c r="D140">
        <v>15</v>
      </c>
    </row>
    <row r="141" spans="1:4" ht="12.75">
      <c r="A141" t="s">
        <v>51</v>
      </c>
      <c r="B141">
        <v>22</v>
      </c>
      <c r="C141" t="str">
        <f t="shared" si="2"/>
        <v>sc22</v>
      </c>
      <c r="D141">
        <v>16</v>
      </c>
    </row>
    <row r="142" spans="1:4" ht="12.75">
      <c r="A142" t="s">
        <v>51</v>
      </c>
      <c r="B142">
        <v>23</v>
      </c>
      <c r="C142" t="str">
        <f t="shared" si="2"/>
        <v>sc23</v>
      </c>
      <c r="D142">
        <v>18</v>
      </c>
    </row>
    <row r="143" spans="1:4" ht="12.75">
      <c r="A143" t="s">
        <v>51</v>
      </c>
      <c r="B143">
        <v>24</v>
      </c>
      <c r="C143" t="str">
        <f t="shared" si="2"/>
        <v>sc24</v>
      </c>
      <c r="D143">
        <v>20</v>
      </c>
    </row>
    <row r="144" spans="1:4" ht="12.75">
      <c r="A144" t="s">
        <v>51</v>
      </c>
      <c r="B144">
        <v>25</v>
      </c>
      <c r="C144" t="str">
        <f t="shared" si="2"/>
        <v>sc25</v>
      </c>
      <c r="D144">
        <v>24</v>
      </c>
    </row>
    <row r="145" spans="1:4" ht="12.75">
      <c r="A145" t="s">
        <v>51</v>
      </c>
      <c r="B145">
        <v>26</v>
      </c>
      <c r="C145" t="str">
        <f t="shared" si="2"/>
        <v>sc26</v>
      </c>
      <c r="D145">
        <v>28</v>
      </c>
    </row>
    <row r="146" spans="1:4" ht="12.75">
      <c r="A146" t="s">
        <v>51</v>
      </c>
      <c r="B146">
        <v>27</v>
      </c>
      <c r="C146" t="str">
        <f t="shared" si="2"/>
        <v>sc27</v>
      </c>
      <c r="D146">
        <v>32</v>
      </c>
    </row>
    <row r="147" spans="1:4" ht="12.75">
      <c r="A147" t="s">
        <v>51</v>
      </c>
      <c r="B147">
        <v>28</v>
      </c>
      <c r="C147" t="str">
        <f t="shared" si="2"/>
        <v>sc28</v>
      </c>
      <c r="D147">
        <v>38</v>
      </c>
    </row>
    <row r="148" spans="1:4" ht="12.75">
      <c r="A148" t="s">
        <v>51</v>
      </c>
      <c r="B148">
        <v>29</v>
      </c>
      <c r="C148" t="str">
        <f t="shared" si="2"/>
        <v>sc29</v>
      </c>
      <c r="D148">
        <v>40</v>
      </c>
    </row>
    <row r="149" spans="1:4" ht="12.75">
      <c r="A149" t="s">
        <v>51</v>
      </c>
      <c r="B149">
        <v>30</v>
      </c>
      <c r="C149" t="str">
        <f t="shared" si="2"/>
        <v>sc30</v>
      </c>
      <c r="D149">
        <v>44</v>
      </c>
    </row>
    <row r="150" spans="1:4" ht="12.75">
      <c r="A150" t="s">
        <v>51</v>
      </c>
      <c r="B150">
        <v>31</v>
      </c>
      <c r="C150" t="str">
        <f t="shared" si="2"/>
        <v>sc31</v>
      </c>
      <c r="D150">
        <v>48</v>
      </c>
    </row>
    <row r="151" spans="1:4" ht="12.75">
      <c r="A151" t="s">
        <v>51</v>
      </c>
      <c r="B151">
        <v>32</v>
      </c>
      <c r="C151" t="str">
        <f t="shared" si="2"/>
        <v>sc32</v>
      </c>
      <c r="D151">
        <v>52</v>
      </c>
    </row>
    <row r="152" spans="1:4" ht="12.75">
      <c r="A152" t="s">
        <v>51</v>
      </c>
      <c r="B152">
        <v>33</v>
      </c>
      <c r="C152" t="str">
        <f t="shared" si="2"/>
        <v>sc33</v>
      </c>
      <c r="D152">
        <v>56</v>
      </c>
    </row>
    <row r="153" spans="1:4" ht="12.75">
      <c r="A153" t="s">
        <v>51</v>
      </c>
      <c r="B153">
        <v>34</v>
      </c>
      <c r="C153" t="str">
        <f t="shared" si="2"/>
        <v>sc34</v>
      </c>
      <c r="D153">
        <v>64</v>
      </c>
    </row>
    <row r="154" spans="1:4" ht="12.75">
      <c r="A154" t="s">
        <v>51</v>
      </c>
      <c r="B154">
        <v>35</v>
      </c>
      <c r="C154" t="str">
        <f t="shared" si="2"/>
        <v>sc35</v>
      </c>
      <c r="D154">
        <v>68</v>
      </c>
    </row>
    <row r="155" spans="1:4" ht="12.75">
      <c r="A155" t="s">
        <v>51</v>
      </c>
      <c r="B155">
        <v>36</v>
      </c>
      <c r="C155" t="str">
        <f t="shared" si="2"/>
        <v>sc36</v>
      </c>
      <c r="D155">
        <v>76</v>
      </c>
    </row>
    <row r="156" spans="1:4" ht="12.75">
      <c r="A156" t="s">
        <v>51</v>
      </c>
      <c r="B156">
        <v>37</v>
      </c>
      <c r="C156" t="str">
        <f t="shared" si="2"/>
        <v>sc37</v>
      </c>
      <c r="D156">
        <v>80</v>
      </c>
    </row>
    <row r="157" spans="1:4" ht="12.75">
      <c r="A157" t="s">
        <v>51</v>
      </c>
      <c r="B157">
        <v>38</v>
      </c>
      <c r="C157" t="str">
        <f t="shared" si="2"/>
        <v>sc38</v>
      </c>
      <c r="D157">
        <v>84</v>
      </c>
    </row>
    <row r="158" spans="1:4" ht="12.75">
      <c r="A158" t="s">
        <v>51</v>
      </c>
      <c r="B158">
        <v>39</v>
      </c>
      <c r="C158" t="str">
        <f t="shared" si="2"/>
        <v>sc39</v>
      </c>
      <c r="D158">
        <v>88</v>
      </c>
    </row>
    <row r="159" spans="1:4" ht="12.75">
      <c r="A159" t="s">
        <v>51</v>
      </c>
      <c r="B159">
        <v>40</v>
      </c>
      <c r="C159" t="str">
        <f t="shared" si="2"/>
        <v>sc40</v>
      </c>
      <c r="D159">
        <v>92</v>
      </c>
    </row>
    <row r="160" spans="1:4" ht="12.75">
      <c r="A160" t="s">
        <v>51</v>
      </c>
      <c r="B160">
        <v>41</v>
      </c>
      <c r="C160" t="str">
        <f t="shared" si="2"/>
        <v>sc41</v>
      </c>
      <c r="D160">
        <v>96</v>
      </c>
    </row>
    <row r="161" spans="1:4" ht="12.75">
      <c r="A161" t="s">
        <v>51</v>
      </c>
      <c r="B161">
        <v>42</v>
      </c>
      <c r="C161" t="str">
        <f t="shared" si="2"/>
        <v>sc42</v>
      </c>
      <c r="D161">
        <v>104</v>
      </c>
    </row>
    <row r="162" spans="1:4" ht="12.75">
      <c r="A162" t="s">
        <v>51</v>
      </c>
      <c r="B162">
        <v>43</v>
      </c>
      <c r="C162" t="str">
        <f t="shared" si="2"/>
        <v>sc43</v>
      </c>
      <c r="D162">
        <v>112</v>
      </c>
    </row>
    <row r="163" spans="1:4" ht="12.75">
      <c r="A163" t="s">
        <v>51</v>
      </c>
      <c r="B163">
        <v>44</v>
      </c>
      <c r="C163" t="str">
        <f t="shared" si="2"/>
        <v>sc44</v>
      </c>
      <c r="D163">
        <v>120</v>
      </c>
    </row>
    <row r="164" spans="1:4" ht="12.75">
      <c r="A164" t="s">
        <v>63</v>
      </c>
      <c r="B164">
        <v>18</v>
      </c>
      <c r="C164" t="str">
        <f t="shared" si="2"/>
        <v>db18</v>
      </c>
      <c r="D164">
        <v>8</v>
      </c>
    </row>
    <row r="165" spans="1:4" ht="12.75">
      <c r="A165" t="s">
        <v>63</v>
      </c>
      <c r="B165">
        <v>19</v>
      </c>
      <c r="C165" t="str">
        <f t="shared" si="2"/>
        <v>db19</v>
      </c>
      <c r="D165">
        <v>10</v>
      </c>
    </row>
    <row r="166" spans="1:4" ht="12.75">
      <c r="A166" t="s">
        <v>63</v>
      </c>
      <c r="B166">
        <v>20</v>
      </c>
      <c r="C166" t="str">
        <f t="shared" si="2"/>
        <v>db20</v>
      </c>
      <c r="D166">
        <v>11</v>
      </c>
    </row>
    <row r="167" spans="1:4" ht="12.75">
      <c r="A167" t="s">
        <v>63</v>
      </c>
      <c r="B167">
        <v>21</v>
      </c>
      <c r="C167" t="str">
        <f t="shared" si="2"/>
        <v>db21</v>
      </c>
      <c r="D167">
        <v>12</v>
      </c>
    </row>
    <row r="168" spans="1:4" ht="12.75">
      <c r="A168" t="s">
        <v>63</v>
      </c>
      <c r="B168">
        <v>22</v>
      </c>
      <c r="C168" t="str">
        <f t="shared" si="2"/>
        <v>db22</v>
      </c>
      <c r="D168">
        <v>14</v>
      </c>
    </row>
    <row r="169" spans="1:4" ht="12.75">
      <c r="A169" t="s">
        <v>63</v>
      </c>
      <c r="B169">
        <v>23</v>
      </c>
      <c r="C169" t="str">
        <f t="shared" si="2"/>
        <v>db23</v>
      </c>
      <c r="D169">
        <v>16</v>
      </c>
    </row>
    <row r="170" spans="1:4" ht="12.75">
      <c r="A170" t="s">
        <v>63</v>
      </c>
      <c r="B170">
        <v>24</v>
      </c>
      <c r="C170" t="str">
        <f t="shared" si="2"/>
        <v>db24</v>
      </c>
      <c r="D170">
        <v>18</v>
      </c>
    </row>
    <row r="171" spans="1:4" ht="12.75">
      <c r="A171" t="s">
        <v>63</v>
      </c>
      <c r="B171">
        <v>25</v>
      </c>
      <c r="C171" t="str">
        <f t="shared" si="2"/>
        <v>db25</v>
      </c>
      <c r="D171">
        <v>20</v>
      </c>
    </row>
    <row r="172" spans="1:4" ht="12.75">
      <c r="A172" t="s">
        <v>63</v>
      </c>
      <c r="B172">
        <v>26</v>
      </c>
      <c r="C172" t="str">
        <f t="shared" si="2"/>
        <v>db26</v>
      </c>
      <c r="D172">
        <v>24</v>
      </c>
    </row>
    <row r="173" spans="1:4" ht="12.75">
      <c r="A173" t="s">
        <v>63</v>
      </c>
      <c r="B173">
        <v>27</v>
      </c>
      <c r="C173" t="str">
        <f t="shared" si="2"/>
        <v>db27</v>
      </c>
      <c r="D173">
        <v>28</v>
      </c>
    </row>
    <row r="174" spans="1:4" ht="12.75">
      <c r="A174" t="s">
        <v>63</v>
      </c>
      <c r="B174">
        <v>28</v>
      </c>
      <c r="C174" t="str">
        <f t="shared" si="2"/>
        <v>db28</v>
      </c>
      <c r="D174">
        <v>32</v>
      </c>
    </row>
    <row r="175" spans="1:4" ht="12.75">
      <c r="A175" t="s">
        <v>63</v>
      </c>
      <c r="B175">
        <v>29</v>
      </c>
      <c r="C175" t="str">
        <f t="shared" si="2"/>
        <v>db29</v>
      </c>
      <c r="D175">
        <v>40</v>
      </c>
    </row>
    <row r="176" spans="1:4" ht="12.75">
      <c r="A176" t="s">
        <v>63</v>
      </c>
      <c r="B176">
        <v>30</v>
      </c>
      <c r="C176" t="str">
        <f t="shared" si="2"/>
        <v>db30</v>
      </c>
      <c r="D176">
        <v>48</v>
      </c>
    </row>
    <row r="177" spans="1:4" ht="12.75">
      <c r="A177" t="s">
        <v>63</v>
      </c>
      <c r="B177">
        <v>31</v>
      </c>
      <c r="C177" t="str">
        <f t="shared" si="2"/>
        <v>db31</v>
      </c>
      <c r="D177">
        <v>56</v>
      </c>
    </row>
    <row r="178" spans="1:4" ht="12.75">
      <c r="A178" t="s">
        <v>63</v>
      </c>
      <c r="B178">
        <v>32</v>
      </c>
      <c r="C178" t="str">
        <f t="shared" si="2"/>
        <v>db32</v>
      </c>
      <c r="D178">
        <v>60</v>
      </c>
    </row>
    <row r="179" spans="1:4" ht="12.75">
      <c r="A179" t="s">
        <v>63</v>
      </c>
      <c r="B179">
        <v>33</v>
      </c>
      <c r="C179" t="str">
        <f t="shared" si="2"/>
        <v>db33</v>
      </c>
      <c r="D179">
        <v>64</v>
      </c>
    </row>
    <row r="180" spans="1:4" ht="12.75">
      <c r="A180" t="s">
        <v>63</v>
      </c>
      <c r="B180">
        <v>34</v>
      </c>
      <c r="C180" t="str">
        <f t="shared" si="2"/>
        <v>db34</v>
      </c>
      <c r="D180">
        <v>68</v>
      </c>
    </row>
    <row r="181" spans="1:4" ht="12.75">
      <c r="A181" t="s">
        <v>63</v>
      </c>
      <c r="B181">
        <v>35</v>
      </c>
      <c r="C181" t="str">
        <f t="shared" si="2"/>
        <v>db35</v>
      </c>
      <c r="D181">
        <v>72</v>
      </c>
    </row>
    <row r="182" spans="1:4" ht="12.75">
      <c r="A182" t="s">
        <v>63</v>
      </c>
      <c r="B182">
        <v>36</v>
      </c>
      <c r="C182" t="str">
        <f t="shared" si="2"/>
        <v>db36</v>
      </c>
      <c r="D182">
        <v>76</v>
      </c>
    </row>
    <row r="183" spans="1:4" ht="12.75">
      <c r="A183" t="s">
        <v>63</v>
      </c>
      <c r="B183">
        <v>37</v>
      </c>
      <c r="C183" t="str">
        <f t="shared" si="2"/>
        <v>db37</v>
      </c>
      <c r="D183">
        <v>80</v>
      </c>
    </row>
    <row r="184" spans="1:4" ht="12.75">
      <c r="A184" t="s">
        <v>63</v>
      </c>
      <c r="B184">
        <v>38</v>
      </c>
      <c r="C184" t="str">
        <f t="shared" si="2"/>
        <v>db38</v>
      </c>
      <c r="D184">
        <v>88</v>
      </c>
    </row>
    <row r="185" spans="1:4" ht="12.75">
      <c r="A185" t="s">
        <v>63</v>
      </c>
      <c r="B185">
        <v>39</v>
      </c>
      <c r="C185" t="str">
        <f t="shared" si="2"/>
        <v>db39</v>
      </c>
      <c r="D185">
        <v>96</v>
      </c>
    </row>
    <row r="186" spans="1:4" ht="12.75">
      <c r="A186" t="s">
        <v>63</v>
      </c>
      <c r="B186">
        <v>40</v>
      </c>
      <c r="C186" t="str">
        <f t="shared" si="2"/>
        <v>db40</v>
      </c>
      <c r="D186">
        <v>104</v>
      </c>
    </row>
    <row r="187" spans="1:4" ht="12.75">
      <c r="A187" t="s">
        <v>63</v>
      </c>
      <c r="B187">
        <v>41</v>
      </c>
      <c r="C187" t="str">
        <f t="shared" si="2"/>
        <v>db41</v>
      </c>
      <c r="D187">
        <v>112</v>
      </c>
    </row>
    <row r="188" spans="1:4" ht="12.75">
      <c r="A188" t="s">
        <v>63</v>
      </c>
      <c r="B188">
        <v>42</v>
      </c>
      <c r="C188" t="str">
        <f t="shared" si="2"/>
        <v>db42</v>
      </c>
      <c r="D188">
        <v>124</v>
      </c>
    </row>
    <row r="189" spans="1:4" ht="12.75">
      <c r="A189" t="s">
        <v>63</v>
      </c>
      <c r="B189">
        <v>43</v>
      </c>
      <c r="C189" t="str">
        <f t="shared" si="2"/>
        <v>db43</v>
      </c>
      <c r="D189">
        <v>136</v>
      </c>
    </row>
    <row r="190" spans="1:4" ht="12.75">
      <c r="A190" t="s">
        <v>63</v>
      </c>
      <c r="B190">
        <v>44</v>
      </c>
      <c r="C190" t="str">
        <f t="shared" si="2"/>
        <v>db44</v>
      </c>
      <c r="D190">
        <v>148</v>
      </c>
    </row>
    <row r="191" spans="1:4" ht="12.75">
      <c r="A191" t="s">
        <v>53</v>
      </c>
      <c r="B191">
        <v>18</v>
      </c>
      <c r="C191" t="str">
        <f t="shared" si="2"/>
        <v>f18</v>
      </c>
      <c r="D191">
        <v>8</v>
      </c>
    </row>
    <row r="192" spans="1:4" ht="12.75">
      <c r="A192" t="s">
        <v>53</v>
      </c>
      <c r="B192">
        <v>19</v>
      </c>
      <c r="C192" t="str">
        <f t="shared" si="2"/>
        <v>f19</v>
      </c>
      <c r="D192">
        <v>10</v>
      </c>
    </row>
    <row r="193" spans="1:4" ht="12.75">
      <c r="A193" t="s">
        <v>53</v>
      </c>
      <c r="B193">
        <v>20</v>
      </c>
      <c r="C193" t="str">
        <f t="shared" si="2"/>
        <v>f20</v>
      </c>
      <c r="D193">
        <v>11</v>
      </c>
    </row>
    <row r="194" spans="1:4" ht="12.75">
      <c r="A194" t="s">
        <v>53</v>
      </c>
      <c r="B194">
        <v>21</v>
      </c>
      <c r="C194" t="str">
        <f t="shared" si="2"/>
        <v>f21</v>
      </c>
      <c r="D194">
        <v>12</v>
      </c>
    </row>
    <row r="195" spans="1:4" ht="12.75">
      <c r="A195" t="s">
        <v>53</v>
      </c>
      <c r="B195">
        <v>22</v>
      </c>
      <c r="C195" t="str">
        <f aca="true" t="shared" si="3" ref="C195:C258">CONCATENATE(A195,B195)</f>
        <v>f22</v>
      </c>
      <c r="D195">
        <v>14</v>
      </c>
    </row>
    <row r="196" spans="1:4" ht="12.75">
      <c r="A196" t="s">
        <v>53</v>
      </c>
      <c r="B196">
        <v>23</v>
      </c>
      <c r="C196" t="str">
        <f t="shared" si="3"/>
        <v>f23</v>
      </c>
      <c r="D196">
        <v>16</v>
      </c>
    </row>
    <row r="197" spans="1:4" ht="12.75">
      <c r="A197" t="s">
        <v>53</v>
      </c>
      <c r="B197">
        <v>24</v>
      </c>
      <c r="C197" t="str">
        <f t="shared" si="3"/>
        <v>f24</v>
      </c>
      <c r="D197">
        <v>18</v>
      </c>
    </row>
    <row r="198" spans="1:4" ht="12.75">
      <c r="A198" t="s">
        <v>53</v>
      </c>
      <c r="B198">
        <v>25</v>
      </c>
      <c r="C198" t="str">
        <f t="shared" si="3"/>
        <v>f25</v>
      </c>
      <c r="D198">
        <v>20</v>
      </c>
    </row>
    <row r="199" spans="1:4" ht="12.75">
      <c r="A199" t="s">
        <v>53</v>
      </c>
      <c r="B199">
        <v>26</v>
      </c>
      <c r="C199" t="str">
        <f t="shared" si="3"/>
        <v>f26</v>
      </c>
      <c r="D199">
        <v>24</v>
      </c>
    </row>
    <row r="200" spans="1:4" ht="12.75">
      <c r="A200" t="s">
        <v>53</v>
      </c>
      <c r="B200">
        <v>27</v>
      </c>
      <c r="C200" t="str">
        <f t="shared" si="3"/>
        <v>f27</v>
      </c>
      <c r="D200">
        <v>28</v>
      </c>
    </row>
    <row r="201" spans="1:4" ht="12.75">
      <c r="A201" t="s">
        <v>53</v>
      </c>
      <c r="B201">
        <v>28</v>
      </c>
      <c r="C201" t="str">
        <f t="shared" si="3"/>
        <v>f28</v>
      </c>
      <c r="D201">
        <v>32</v>
      </c>
    </row>
    <row r="202" spans="1:4" ht="12.75">
      <c r="A202" t="s">
        <v>53</v>
      </c>
      <c r="B202">
        <v>29</v>
      </c>
      <c r="C202" t="str">
        <f t="shared" si="3"/>
        <v>f29</v>
      </c>
      <c r="D202">
        <v>40</v>
      </c>
    </row>
    <row r="203" spans="1:4" ht="12.75">
      <c r="A203" t="s">
        <v>53</v>
      </c>
      <c r="B203">
        <v>30</v>
      </c>
      <c r="C203" t="str">
        <f t="shared" si="3"/>
        <v>f30</v>
      </c>
      <c r="D203">
        <v>48</v>
      </c>
    </row>
    <row r="204" spans="1:4" ht="12.75">
      <c r="A204" t="s">
        <v>53</v>
      </c>
      <c r="B204">
        <v>31</v>
      </c>
      <c r="C204" t="str">
        <f t="shared" si="3"/>
        <v>f31</v>
      </c>
      <c r="D204">
        <v>56</v>
      </c>
    </row>
    <row r="205" spans="1:4" ht="12.75">
      <c r="A205" t="s">
        <v>53</v>
      </c>
      <c r="B205">
        <v>32</v>
      </c>
      <c r="C205" t="str">
        <f t="shared" si="3"/>
        <v>f32</v>
      </c>
      <c r="D205">
        <v>60</v>
      </c>
    </row>
    <row r="206" spans="1:4" ht="12.75">
      <c r="A206" t="s">
        <v>53</v>
      </c>
      <c r="B206">
        <v>33</v>
      </c>
      <c r="C206" t="str">
        <f t="shared" si="3"/>
        <v>f33</v>
      </c>
      <c r="D206">
        <v>64</v>
      </c>
    </row>
    <row r="207" spans="1:4" ht="12.75">
      <c r="A207" t="s">
        <v>53</v>
      </c>
      <c r="B207">
        <v>34</v>
      </c>
      <c r="C207" t="str">
        <f t="shared" si="3"/>
        <v>f34</v>
      </c>
      <c r="D207">
        <v>68</v>
      </c>
    </row>
    <row r="208" spans="1:4" ht="12.75">
      <c r="A208" t="s">
        <v>53</v>
      </c>
      <c r="B208">
        <v>35</v>
      </c>
      <c r="C208" t="str">
        <f t="shared" si="3"/>
        <v>f35</v>
      </c>
      <c r="D208">
        <v>72</v>
      </c>
    </row>
    <row r="209" spans="1:4" ht="12.75">
      <c r="A209" t="s">
        <v>53</v>
      </c>
      <c r="B209">
        <v>36</v>
      </c>
      <c r="C209" t="str">
        <f t="shared" si="3"/>
        <v>f36</v>
      </c>
      <c r="D209">
        <v>76</v>
      </c>
    </row>
    <row r="210" spans="1:4" ht="12.75">
      <c r="A210" t="s">
        <v>53</v>
      </c>
      <c r="B210">
        <v>37</v>
      </c>
      <c r="C210" t="str">
        <f t="shared" si="3"/>
        <v>f37</v>
      </c>
      <c r="D210">
        <v>80</v>
      </c>
    </row>
    <row r="211" spans="1:4" ht="12.75">
      <c r="A211" t="s">
        <v>53</v>
      </c>
      <c r="B211">
        <v>38</v>
      </c>
      <c r="C211" t="str">
        <f t="shared" si="3"/>
        <v>f38</v>
      </c>
      <c r="D211">
        <v>88</v>
      </c>
    </row>
    <row r="212" spans="1:4" ht="12.75">
      <c r="A212" t="s">
        <v>53</v>
      </c>
      <c r="B212">
        <v>39</v>
      </c>
      <c r="C212" t="str">
        <f t="shared" si="3"/>
        <v>f39</v>
      </c>
      <c r="D212">
        <v>96</v>
      </c>
    </row>
    <row r="213" spans="1:4" ht="12.75">
      <c r="A213" t="s">
        <v>53</v>
      </c>
      <c r="B213">
        <v>40</v>
      </c>
      <c r="C213" t="str">
        <f t="shared" si="3"/>
        <v>f40</v>
      </c>
      <c r="D213">
        <v>104</v>
      </c>
    </row>
    <row r="214" spans="1:4" ht="12.75">
      <c r="A214" t="s">
        <v>53</v>
      </c>
      <c r="B214">
        <v>41</v>
      </c>
      <c r="C214" t="str">
        <f t="shared" si="3"/>
        <v>f41</v>
      </c>
      <c r="D214">
        <v>112</v>
      </c>
    </row>
    <row r="215" spans="1:4" ht="12.75">
      <c r="A215" t="s">
        <v>53</v>
      </c>
      <c r="B215">
        <v>42</v>
      </c>
      <c r="C215" t="str">
        <f t="shared" si="3"/>
        <v>f42</v>
      </c>
      <c r="D215">
        <v>124</v>
      </c>
    </row>
    <row r="216" spans="1:4" ht="12.75">
      <c r="A216" t="s">
        <v>53</v>
      </c>
      <c r="B216">
        <v>43</v>
      </c>
      <c r="C216" t="str">
        <f t="shared" si="3"/>
        <v>f43</v>
      </c>
      <c r="D216">
        <v>136</v>
      </c>
    </row>
    <row r="217" spans="1:4" ht="12.75">
      <c r="A217" t="s">
        <v>53</v>
      </c>
      <c r="B217">
        <v>44</v>
      </c>
      <c r="C217" t="str">
        <f t="shared" si="3"/>
        <v>f44</v>
      </c>
      <c r="D217">
        <v>148</v>
      </c>
    </row>
    <row r="218" spans="1:4" ht="12.75">
      <c r="A218" t="s">
        <v>54</v>
      </c>
      <c r="B218">
        <v>18</v>
      </c>
      <c r="C218" t="str">
        <f t="shared" si="3"/>
        <v>s18</v>
      </c>
      <c r="D218">
        <v>8</v>
      </c>
    </row>
    <row r="219" spans="1:4" ht="12.75">
      <c r="A219" t="s">
        <v>54</v>
      </c>
      <c r="B219">
        <v>19</v>
      </c>
      <c r="C219" t="str">
        <f t="shared" si="3"/>
        <v>s19</v>
      </c>
      <c r="D219">
        <v>10</v>
      </c>
    </row>
    <row r="220" spans="1:4" ht="12.75">
      <c r="A220" t="s">
        <v>54</v>
      </c>
      <c r="B220">
        <v>20</v>
      </c>
      <c r="C220" t="str">
        <f t="shared" si="3"/>
        <v>s20</v>
      </c>
      <c r="D220">
        <v>11</v>
      </c>
    </row>
    <row r="221" spans="1:4" ht="12.75">
      <c r="A221" t="s">
        <v>54</v>
      </c>
      <c r="B221">
        <v>21</v>
      </c>
      <c r="C221" t="str">
        <f t="shared" si="3"/>
        <v>s21</v>
      </c>
      <c r="D221">
        <v>12</v>
      </c>
    </row>
    <row r="222" spans="1:4" ht="12.75">
      <c r="A222" t="s">
        <v>54</v>
      </c>
      <c r="B222">
        <v>22</v>
      </c>
      <c r="C222" t="str">
        <f t="shared" si="3"/>
        <v>s22</v>
      </c>
      <c r="D222">
        <v>14</v>
      </c>
    </row>
    <row r="223" spans="1:4" ht="12.75">
      <c r="A223" t="s">
        <v>54</v>
      </c>
      <c r="B223">
        <v>23</v>
      </c>
      <c r="C223" t="str">
        <f t="shared" si="3"/>
        <v>s23</v>
      </c>
      <c r="D223">
        <v>16</v>
      </c>
    </row>
    <row r="224" spans="1:4" ht="12.75">
      <c r="A224" t="s">
        <v>54</v>
      </c>
      <c r="B224">
        <v>24</v>
      </c>
      <c r="C224" t="str">
        <f t="shared" si="3"/>
        <v>s24</v>
      </c>
      <c r="D224">
        <v>18</v>
      </c>
    </row>
    <row r="225" spans="1:4" ht="12.75">
      <c r="A225" t="s">
        <v>54</v>
      </c>
      <c r="B225">
        <v>25</v>
      </c>
      <c r="C225" t="str">
        <f t="shared" si="3"/>
        <v>s25</v>
      </c>
      <c r="D225">
        <v>20</v>
      </c>
    </row>
    <row r="226" spans="1:4" ht="12.75">
      <c r="A226" t="s">
        <v>54</v>
      </c>
      <c r="B226">
        <v>26</v>
      </c>
      <c r="C226" t="str">
        <f t="shared" si="3"/>
        <v>s26</v>
      </c>
      <c r="D226">
        <v>24</v>
      </c>
    </row>
    <row r="227" spans="1:4" ht="12.75">
      <c r="A227" t="s">
        <v>54</v>
      </c>
      <c r="B227">
        <v>27</v>
      </c>
      <c r="C227" t="str">
        <f t="shared" si="3"/>
        <v>s27</v>
      </c>
      <c r="D227">
        <v>28</v>
      </c>
    </row>
    <row r="228" spans="1:4" ht="12.75">
      <c r="A228" t="s">
        <v>54</v>
      </c>
      <c r="B228">
        <v>28</v>
      </c>
      <c r="C228" t="str">
        <f t="shared" si="3"/>
        <v>s28</v>
      </c>
      <c r="D228">
        <v>32</v>
      </c>
    </row>
    <row r="229" spans="1:4" ht="12.75">
      <c r="A229" t="s">
        <v>54</v>
      </c>
      <c r="B229">
        <v>29</v>
      </c>
      <c r="C229" t="str">
        <f t="shared" si="3"/>
        <v>s29</v>
      </c>
      <c r="D229">
        <v>40</v>
      </c>
    </row>
    <row r="230" spans="1:4" ht="12.75">
      <c r="A230" t="s">
        <v>54</v>
      </c>
      <c r="B230">
        <v>30</v>
      </c>
      <c r="C230" t="str">
        <f t="shared" si="3"/>
        <v>s30</v>
      </c>
      <c r="D230">
        <v>48</v>
      </c>
    </row>
    <row r="231" spans="1:4" ht="12.75">
      <c r="A231" t="s">
        <v>54</v>
      </c>
      <c r="B231">
        <v>31</v>
      </c>
      <c r="C231" t="str">
        <f t="shared" si="3"/>
        <v>s31</v>
      </c>
      <c r="D231">
        <v>56</v>
      </c>
    </row>
    <row r="232" spans="1:4" ht="12.75">
      <c r="A232" t="s">
        <v>54</v>
      </c>
      <c r="B232">
        <v>32</v>
      </c>
      <c r="C232" t="str">
        <f t="shared" si="3"/>
        <v>s32</v>
      </c>
      <c r="D232">
        <v>60</v>
      </c>
    </row>
    <row r="233" spans="1:4" ht="12.75">
      <c r="A233" t="s">
        <v>54</v>
      </c>
      <c r="B233">
        <v>33</v>
      </c>
      <c r="C233" t="str">
        <f t="shared" si="3"/>
        <v>s33</v>
      </c>
      <c r="D233">
        <v>64</v>
      </c>
    </row>
    <row r="234" spans="1:4" ht="12.75">
      <c r="A234" t="s">
        <v>54</v>
      </c>
      <c r="B234">
        <v>34</v>
      </c>
      <c r="C234" t="str">
        <f t="shared" si="3"/>
        <v>s34</v>
      </c>
      <c r="D234">
        <v>68</v>
      </c>
    </row>
    <row r="235" spans="1:4" ht="12.75">
      <c r="A235" t="s">
        <v>54</v>
      </c>
      <c r="B235">
        <v>35</v>
      </c>
      <c r="C235" t="str">
        <f t="shared" si="3"/>
        <v>s35</v>
      </c>
      <c r="D235">
        <v>72</v>
      </c>
    </row>
    <row r="236" spans="1:4" ht="12.75">
      <c r="A236" t="s">
        <v>54</v>
      </c>
      <c r="B236">
        <v>36</v>
      </c>
      <c r="C236" t="str">
        <f t="shared" si="3"/>
        <v>s36</v>
      </c>
      <c r="D236">
        <v>76</v>
      </c>
    </row>
    <row r="237" spans="1:4" ht="12.75">
      <c r="A237" t="s">
        <v>54</v>
      </c>
      <c r="B237">
        <v>37</v>
      </c>
      <c r="C237" t="str">
        <f t="shared" si="3"/>
        <v>s37</v>
      </c>
      <c r="D237">
        <v>80</v>
      </c>
    </row>
    <row r="238" spans="1:4" ht="12.75">
      <c r="A238" t="s">
        <v>54</v>
      </c>
      <c r="B238">
        <v>38</v>
      </c>
      <c r="C238" t="str">
        <f t="shared" si="3"/>
        <v>s38</v>
      </c>
      <c r="D238">
        <v>88</v>
      </c>
    </row>
    <row r="239" spans="1:4" ht="12.75">
      <c r="A239" t="s">
        <v>54</v>
      </c>
      <c r="B239">
        <v>39</v>
      </c>
      <c r="C239" t="str">
        <f t="shared" si="3"/>
        <v>s39</v>
      </c>
      <c r="D239">
        <v>96</v>
      </c>
    </row>
    <row r="240" spans="1:4" ht="12.75">
      <c r="A240" t="s">
        <v>54</v>
      </c>
      <c r="B240">
        <v>40</v>
      </c>
      <c r="C240" t="str">
        <f t="shared" si="3"/>
        <v>s40</v>
      </c>
      <c r="D240">
        <v>104</v>
      </c>
    </row>
    <row r="241" spans="1:4" ht="12.75">
      <c r="A241" t="s">
        <v>54</v>
      </c>
      <c r="B241">
        <v>41</v>
      </c>
      <c r="C241" t="str">
        <f t="shared" si="3"/>
        <v>s41</v>
      </c>
      <c r="D241">
        <v>112</v>
      </c>
    </row>
    <row r="242" spans="1:4" ht="12.75">
      <c r="A242" t="s">
        <v>54</v>
      </c>
      <c r="B242">
        <v>42</v>
      </c>
      <c r="C242" t="str">
        <f t="shared" si="3"/>
        <v>s42</v>
      </c>
      <c r="D242">
        <v>124</v>
      </c>
    </row>
    <row r="243" spans="1:4" ht="12.75">
      <c r="A243" t="s">
        <v>54</v>
      </c>
      <c r="B243">
        <v>43</v>
      </c>
      <c r="C243" t="str">
        <f t="shared" si="3"/>
        <v>s43</v>
      </c>
      <c r="D243">
        <v>136</v>
      </c>
    </row>
    <row r="244" spans="1:4" ht="12.75">
      <c r="A244" t="s">
        <v>54</v>
      </c>
      <c r="B244">
        <v>44</v>
      </c>
      <c r="C244" t="str">
        <f t="shared" si="3"/>
        <v>s44</v>
      </c>
      <c r="D244">
        <v>148</v>
      </c>
    </row>
    <row r="245" spans="1:4" ht="12.75">
      <c r="A245" t="s">
        <v>48</v>
      </c>
      <c r="B245">
        <v>18</v>
      </c>
      <c r="C245" t="str">
        <f t="shared" si="3"/>
        <v>p18</v>
      </c>
      <c r="D245">
        <v>8</v>
      </c>
    </row>
    <row r="246" spans="1:4" ht="12.75">
      <c r="A246" t="s">
        <v>48</v>
      </c>
      <c r="B246">
        <v>19</v>
      </c>
      <c r="C246" t="str">
        <f t="shared" si="3"/>
        <v>p19</v>
      </c>
      <c r="D246">
        <v>10</v>
      </c>
    </row>
    <row r="247" spans="1:4" ht="12.75">
      <c r="A247" t="s">
        <v>48</v>
      </c>
      <c r="B247">
        <v>20</v>
      </c>
      <c r="C247" t="str">
        <f t="shared" si="3"/>
        <v>p20</v>
      </c>
      <c r="D247">
        <v>11</v>
      </c>
    </row>
    <row r="248" spans="1:4" ht="12.75">
      <c r="A248" t="s">
        <v>48</v>
      </c>
      <c r="B248">
        <v>21</v>
      </c>
      <c r="C248" t="str">
        <f t="shared" si="3"/>
        <v>p21</v>
      </c>
      <c r="D248">
        <v>12</v>
      </c>
    </row>
    <row r="249" spans="1:4" ht="12.75">
      <c r="A249" t="s">
        <v>48</v>
      </c>
      <c r="B249">
        <v>22</v>
      </c>
      <c r="C249" t="str">
        <f t="shared" si="3"/>
        <v>p22</v>
      </c>
      <c r="D249">
        <v>14</v>
      </c>
    </row>
    <row r="250" spans="1:4" ht="12.75">
      <c r="A250" t="s">
        <v>48</v>
      </c>
      <c r="B250">
        <v>23</v>
      </c>
      <c r="C250" t="str">
        <f t="shared" si="3"/>
        <v>p23</v>
      </c>
      <c r="D250">
        <v>16</v>
      </c>
    </row>
    <row r="251" spans="1:4" ht="12.75">
      <c r="A251" t="s">
        <v>48</v>
      </c>
      <c r="B251">
        <v>24</v>
      </c>
      <c r="C251" t="str">
        <f t="shared" si="3"/>
        <v>p24</v>
      </c>
      <c r="D251">
        <v>18</v>
      </c>
    </row>
    <row r="252" spans="1:4" ht="12.75">
      <c r="A252" t="s">
        <v>48</v>
      </c>
      <c r="B252">
        <v>25</v>
      </c>
      <c r="C252" t="str">
        <f t="shared" si="3"/>
        <v>p25</v>
      </c>
      <c r="D252">
        <v>20</v>
      </c>
    </row>
    <row r="253" spans="1:4" ht="12.75">
      <c r="A253" t="s">
        <v>48</v>
      </c>
      <c r="B253">
        <v>26</v>
      </c>
      <c r="C253" t="str">
        <f t="shared" si="3"/>
        <v>p26</v>
      </c>
      <c r="D253">
        <v>24</v>
      </c>
    </row>
    <row r="254" spans="1:4" ht="12.75">
      <c r="A254" t="s">
        <v>48</v>
      </c>
      <c r="B254">
        <v>27</v>
      </c>
      <c r="C254" t="str">
        <f t="shared" si="3"/>
        <v>p27</v>
      </c>
      <c r="D254">
        <v>28</v>
      </c>
    </row>
    <row r="255" spans="1:4" ht="12.75">
      <c r="A255" t="s">
        <v>48</v>
      </c>
      <c r="B255">
        <v>28</v>
      </c>
      <c r="C255" t="str">
        <f t="shared" si="3"/>
        <v>p28</v>
      </c>
      <c r="D255">
        <v>32</v>
      </c>
    </row>
    <row r="256" spans="1:4" ht="12.75">
      <c r="A256" t="s">
        <v>48</v>
      </c>
      <c r="B256">
        <v>29</v>
      </c>
      <c r="C256" t="str">
        <f t="shared" si="3"/>
        <v>p29</v>
      </c>
      <c r="D256">
        <v>40</v>
      </c>
    </row>
    <row r="257" spans="1:4" ht="12.75">
      <c r="A257" t="s">
        <v>48</v>
      </c>
      <c r="B257">
        <v>30</v>
      </c>
      <c r="C257" t="str">
        <f t="shared" si="3"/>
        <v>p30</v>
      </c>
      <c r="D257">
        <v>48</v>
      </c>
    </row>
    <row r="258" spans="1:4" ht="12.75">
      <c r="A258" t="s">
        <v>48</v>
      </c>
      <c r="B258">
        <v>31</v>
      </c>
      <c r="C258" t="str">
        <f t="shared" si="3"/>
        <v>p31</v>
      </c>
      <c r="D258">
        <v>56</v>
      </c>
    </row>
    <row r="259" spans="1:4" ht="12.75">
      <c r="A259" t="s">
        <v>48</v>
      </c>
      <c r="B259">
        <v>32</v>
      </c>
      <c r="C259" t="str">
        <f aca="true" t="shared" si="4" ref="C259:C322">CONCATENATE(A259,B259)</f>
        <v>p32</v>
      </c>
      <c r="D259">
        <v>60</v>
      </c>
    </row>
    <row r="260" spans="1:4" ht="12.75">
      <c r="A260" t="s">
        <v>48</v>
      </c>
      <c r="B260">
        <v>33</v>
      </c>
      <c r="C260" t="str">
        <f t="shared" si="4"/>
        <v>p33</v>
      </c>
      <c r="D260">
        <v>64</v>
      </c>
    </row>
    <row r="261" spans="1:4" ht="12.75">
      <c r="A261" t="s">
        <v>48</v>
      </c>
      <c r="B261">
        <v>34</v>
      </c>
      <c r="C261" t="str">
        <f t="shared" si="4"/>
        <v>p34</v>
      </c>
      <c r="D261">
        <v>68</v>
      </c>
    </row>
    <row r="262" spans="1:4" ht="12.75">
      <c r="A262" t="s">
        <v>48</v>
      </c>
      <c r="B262">
        <v>35</v>
      </c>
      <c r="C262" t="str">
        <f t="shared" si="4"/>
        <v>p35</v>
      </c>
      <c r="D262">
        <v>72</v>
      </c>
    </row>
    <row r="263" spans="1:4" ht="12.75">
      <c r="A263" t="s">
        <v>48</v>
      </c>
      <c r="B263">
        <v>36</v>
      </c>
      <c r="C263" t="str">
        <f t="shared" si="4"/>
        <v>p36</v>
      </c>
      <c r="D263">
        <v>76</v>
      </c>
    </row>
    <row r="264" spans="1:4" ht="12.75">
      <c r="A264" t="s">
        <v>48</v>
      </c>
      <c r="B264">
        <v>37</v>
      </c>
      <c r="C264" t="str">
        <f t="shared" si="4"/>
        <v>p37</v>
      </c>
      <c r="D264">
        <v>80</v>
      </c>
    </row>
    <row r="265" spans="1:4" ht="12.75">
      <c r="A265" t="s">
        <v>48</v>
      </c>
      <c r="B265">
        <v>38</v>
      </c>
      <c r="C265" t="str">
        <f t="shared" si="4"/>
        <v>p38</v>
      </c>
      <c r="D265">
        <v>88</v>
      </c>
    </row>
    <row r="266" spans="1:4" ht="12.75">
      <c r="A266" t="s">
        <v>48</v>
      </c>
      <c r="B266">
        <v>39</v>
      </c>
      <c r="C266" t="str">
        <f t="shared" si="4"/>
        <v>p39</v>
      </c>
      <c r="D266">
        <v>96</v>
      </c>
    </row>
    <row r="267" spans="1:4" ht="12.75">
      <c r="A267" t="s">
        <v>48</v>
      </c>
      <c r="B267">
        <v>40</v>
      </c>
      <c r="C267" t="str">
        <f t="shared" si="4"/>
        <v>p40</v>
      </c>
      <c r="D267">
        <v>104</v>
      </c>
    </row>
    <row r="268" spans="1:4" ht="12.75">
      <c r="A268" t="s">
        <v>48</v>
      </c>
      <c r="B268">
        <v>41</v>
      </c>
      <c r="C268" t="str">
        <f t="shared" si="4"/>
        <v>p41</v>
      </c>
      <c r="D268">
        <v>112</v>
      </c>
    </row>
    <row r="269" spans="1:4" ht="12.75">
      <c r="A269" t="s">
        <v>48</v>
      </c>
      <c r="B269">
        <v>42</v>
      </c>
      <c r="C269" t="str">
        <f t="shared" si="4"/>
        <v>p42</v>
      </c>
      <c r="D269">
        <v>124</v>
      </c>
    </row>
    <row r="270" spans="1:4" ht="12.75">
      <c r="A270" t="s">
        <v>48</v>
      </c>
      <c r="B270">
        <v>43</v>
      </c>
      <c r="C270" t="str">
        <f t="shared" si="4"/>
        <v>p43</v>
      </c>
      <c r="D270">
        <v>136</v>
      </c>
    </row>
    <row r="271" spans="1:4" ht="12.75">
      <c r="A271" t="s">
        <v>48</v>
      </c>
      <c r="B271">
        <v>44</v>
      </c>
      <c r="C271" t="str">
        <f t="shared" si="4"/>
        <v>p44</v>
      </c>
      <c r="D271">
        <v>148</v>
      </c>
    </row>
    <row r="272" spans="1:4" ht="12.75">
      <c r="A272" t="s">
        <v>55</v>
      </c>
      <c r="B272">
        <v>18</v>
      </c>
      <c r="C272" t="str">
        <f t="shared" si="4"/>
        <v>r18</v>
      </c>
      <c r="D272">
        <v>8</v>
      </c>
    </row>
    <row r="273" spans="1:4" ht="12.75">
      <c r="A273" t="s">
        <v>55</v>
      </c>
      <c r="B273">
        <v>19</v>
      </c>
      <c r="C273" t="str">
        <f t="shared" si="4"/>
        <v>r19</v>
      </c>
      <c r="D273">
        <v>10</v>
      </c>
    </row>
    <row r="274" spans="1:4" ht="12.75">
      <c r="A274" t="s">
        <v>55</v>
      </c>
      <c r="B274">
        <v>20</v>
      </c>
      <c r="C274" t="str">
        <f t="shared" si="4"/>
        <v>r20</v>
      </c>
      <c r="D274">
        <v>11</v>
      </c>
    </row>
    <row r="275" spans="1:4" ht="12.75">
      <c r="A275" t="s">
        <v>55</v>
      </c>
      <c r="B275">
        <v>21</v>
      </c>
      <c r="C275" t="str">
        <f t="shared" si="4"/>
        <v>r21</v>
      </c>
      <c r="D275">
        <v>12</v>
      </c>
    </row>
    <row r="276" spans="1:4" ht="12.75">
      <c r="A276" t="s">
        <v>55</v>
      </c>
      <c r="B276">
        <v>22</v>
      </c>
      <c r="C276" t="str">
        <f t="shared" si="4"/>
        <v>r22</v>
      </c>
      <c r="D276">
        <v>14</v>
      </c>
    </row>
    <row r="277" spans="1:4" ht="12.75">
      <c r="A277" t="s">
        <v>55</v>
      </c>
      <c r="B277">
        <v>23</v>
      </c>
      <c r="C277" t="str">
        <f t="shared" si="4"/>
        <v>r23</v>
      </c>
      <c r="D277">
        <v>16</v>
      </c>
    </row>
    <row r="278" spans="1:4" ht="12.75">
      <c r="A278" t="s">
        <v>55</v>
      </c>
      <c r="B278">
        <v>24</v>
      </c>
      <c r="C278" t="str">
        <f t="shared" si="4"/>
        <v>r24</v>
      </c>
      <c r="D278">
        <v>18</v>
      </c>
    </row>
    <row r="279" spans="1:4" ht="12.75">
      <c r="A279" t="s">
        <v>55</v>
      </c>
      <c r="B279">
        <v>25</v>
      </c>
      <c r="C279" t="str">
        <f t="shared" si="4"/>
        <v>r25</v>
      </c>
      <c r="D279">
        <v>20</v>
      </c>
    </row>
    <row r="280" spans="1:4" ht="12.75">
      <c r="A280" t="s">
        <v>55</v>
      </c>
      <c r="B280">
        <v>26</v>
      </c>
      <c r="C280" t="str">
        <f t="shared" si="4"/>
        <v>r26</v>
      </c>
      <c r="D280">
        <v>24</v>
      </c>
    </row>
    <row r="281" spans="1:4" ht="12.75">
      <c r="A281" t="s">
        <v>55</v>
      </c>
      <c r="B281">
        <v>27</v>
      </c>
      <c r="C281" t="str">
        <f t="shared" si="4"/>
        <v>r27</v>
      </c>
      <c r="D281">
        <v>28</v>
      </c>
    </row>
    <row r="282" spans="1:4" ht="12.75">
      <c r="A282" t="s">
        <v>55</v>
      </c>
      <c r="B282">
        <v>28</v>
      </c>
      <c r="C282" t="str">
        <f t="shared" si="4"/>
        <v>r28</v>
      </c>
      <c r="D282">
        <v>32</v>
      </c>
    </row>
    <row r="283" spans="1:4" ht="12.75">
      <c r="A283" t="s">
        <v>55</v>
      </c>
      <c r="B283">
        <v>29</v>
      </c>
      <c r="C283" t="str">
        <f t="shared" si="4"/>
        <v>r29</v>
      </c>
      <c r="D283">
        <v>40</v>
      </c>
    </row>
    <row r="284" spans="1:4" ht="12.75">
      <c r="A284" t="s">
        <v>55</v>
      </c>
      <c r="B284">
        <v>30</v>
      </c>
      <c r="C284" t="str">
        <f t="shared" si="4"/>
        <v>r30</v>
      </c>
      <c r="D284">
        <v>48</v>
      </c>
    </row>
    <row r="285" spans="1:4" ht="12.75">
      <c r="A285" t="s">
        <v>55</v>
      </c>
      <c r="B285">
        <v>31</v>
      </c>
      <c r="C285" t="str">
        <f t="shared" si="4"/>
        <v>r31</v>
      </c>
      <c r="D285">
        <v>56</v>
      </c>
    </row>
    <row r="286" spans="1:4" ht="12.75">
      <c r="A286" t="s">
        <v>55</v>
      </c>
      <c r="B286">
        <v>32</v>
      </c>
      <c r="C286" t="str">
        <f t="shared" si="4"/>
        <v>r32</v>
      </c>
      <c r="D286">
        <v>60</v>
      </c>
    </row>
    <row r="287" spans="1:4" ht="12.75">
      <c r="A287" t="s">
        <v>55</v>
      </c>
      <c r="B287">
        <v>33</v>
      </c>
      <c r="C287" t="str">
        <f t="shared" si="4"/>
        <v>r33</v>
      </c>
      <c r="D287">
        <v>64</v>
      </c>
    </row>
    <row r="288" spans="1:4" ht="12.75">
      <c r="A288" t="s">
        <v>55</v>
      </c>
      <c r="B288">
        <v>34</v>
      </c>
      <c r="C288" t="str">
        <f t="shared" si="4"/>
        <v>r34</v>
      </c>
      <c r="D288">
        <v>68</v>
      </c>
    </row>
    <row r="289" spans="1:4" ht="12.75">
      <c r="A289" t="s">
        <v>55</v>
      </c>
      <c r="B289">
        <v>35</v>
      </c>
      <c r="C289" t="str">
        <f t="shared" si="4"/>
        <v>r35</v>
      </c>
      <c r="D289">
        <v>72</v>
      </c>
    </row>
    <row r="290" spans="1:4" ht="12.75">
      <c r="A290" t="s">
        <v>55</v>
      </c>
      <c r="B290">
        <v>36</v>
      </c>
      <c r="C290" t="str">
        <f t="shared" si="4"/>
        <v>r36</v>
      </c>
      <c r="D290">
        <v>76</v>
      </c>
    </row>
    <row r="291" spans="1:4" ht="12.75">
      <c r="A291" t="s">
        <v>55</v>
      </c>
      <c r="B291">
        <v>37</v>
      </c>
      <c r="C291" t="str">
        <f t="shared" si="4"/>
        <v>r37</v>
      </c>
      <c r="D291">
        <v>80</v>
      </c>
    </row>
    <row r="292" spans="1:4" ht="12.75">
      <c r="A292" t="s">
        <v>55</v>
      </c>
      <c r="B292">
        <v>38</v>
      </c>
      <c r="C292" t="str">
        <f t="shared" si="4"/>
        <v>r38</v>
      </c>
      <c r="D292">
        <v>88</v>
      </c>
    </row>
    <row r="293" spans="1:4" ht="12.75">
      <c r="A293" t="s">
        <v>55</v>
      </c>
      <c r="B293">
        <v>39</v>
      </c>
      <c r="C293" t="str">
        <f t="shared" si="4"/>
        <v>r39</v>
      </c>
      <c r="D293">
        <v>96</v>
      </c>
    </row>
    <row r="294" spans="1:4" ht="12.75">
      <c r="A294" t="s">
        <v>55</v>
      </c>
      <c r="B294">
        <v>40</v>
      </c>
      <c r="C294" t="str">
        <f t="shared" si="4"/>
        <v>r40</v>
      </c>
      <c r="D294">
        <v>104</v>
      </c>
    </row>
    <row r="295" spans="1:4" ht="12.75">
      <c r="A295" t="s">
        <v>55</v>
      </c>
      <c r="B295">
        <v>41</v>
      </c>
      <c r="C295" t="str">
        <f t="shared" si="4"/>
        <v>r41</v>
      </c>
      <c r="D295">
        <v>112</v>
      </c>
    </row>
    <row r="296" spans="1:4" ht="12.75">
      <c r="A296" t="s">
        <v>55</v>
      </c>
      <c r="B296">
        <v>42</v>
      </c>
      <c r="C296" t="str">
        <f t="shared" si="4"/>
        <v>r42</v>
      </c>
      <c r="D296">
        <v>124</v>
      </c>
    </row>
    <row r="297" spans="1:4" ht="12.75">
      <c r="A297" t="s">
        <v>55</v>
      </c>
      <c r="B297">
        <v>43</v>
      </c>
      <c r="C297" t="str">
        <f t="shared" si="4"/>
        <v>r43</v>
      </c>
      <c r="D297">
        <v>136</v>
      </c>
    </row>
    <row r="298" spans="1:4" ht="12.75">
      <c r="A298" t="s">
        <v>55</v>
      </c>
      <c r="B298">
        <v>44</v>
      </c>
      <c r="C298" t="str">
        <f t="shared" si="4"/>
        <v>r44</v>
      </c>
      <c r="D298">
        <v>148</v>
      </c>
    </row>
    <row r="299" spans="1:4" ht="12.75">
      <c r="A299" t="s">
        <v>56</v>
      </c>
      <c r="B299">
        <v>18</v>
      </c>
      <c r="C299" t="str">
        <f t="shared" si="4"/>
        <v>ro18</v>
      </c>
      <c r="D299">
        <v>8</v>
      </c>
    </row>
    <row r="300" spans="1:4" ht="12.75">
      <c r="A300" t="s">
        <v>56</v>
      </c>
      <c r="B300">
        <v>19</v>
      </c>
      <c r="C300" t="str">
        <f t="shared" si="4"/>
        <v>ro19</v>
      </c>
      <c r="D300">
        <v>10</v>
      </c>
    </row>
    <row r="301" spans="1:4" ht="12.75">
      <c r="A301" t="s">
        <v>56</v>
      </c>
      <c r="B301">
        <v>20</v>
      </c>
      <c r="C301" t="str">
        <f t="shared" si="4"/>
        <v>ro20</v>
      </c>
      <c r="D301">
        <v>11</v>
      </c>
    </row>
    <row r="302" spans="1:4" ht="12.75">
      <c r="A302" t="s">
        <v>56</v>
      </c>
      <c r="B302">
        <v>21</v>
      </c>
      <c r="C302" t="str">
        <f t="shared" si="4"/>
        <v>ro21</v>
      </c>
      <c r="D302">
        <v>12</v>
      </c>
    </row>
    <row r="303" spans="1:4" ht="12.75">
      <c r="A303" t="s">
        <v>56</v>
      </c>
      <c r="B303">
        <v>22</v>
      </c>
      <c r="C303" t="str">
        <f t="shared" si="4"/>
        <v>ro22</v>
      </c>
      <c r="D303">
        <v>13</v>
      </c>
    </row>
    <row r="304" spans="1:4" ht="12.75">
      <c r="A304" t="s">
        <v>56</v>
      </c>
      <c r="B304">
        <v>23</v>
      </c>
      <c r="C304" t="str">
        <f t="shared" si="4"/>
        <v>ro23</v>
      </c>
      <c r="D304">
        <v>14</v>
      </c>
    </row>
    <row r="305" spans="1:4" ht="12.75">
      <c r="A305" t="s">
        <v>56</v>
      </c>
      <c r="B305">
        <v>24</v>
      </c>
      <c r="C305" t="str">
        <f t="shared" si="4"/>
        <v>ro24</v>
      </c>
      <c r="D305">
        <v>15</v>
      </c>
    </row>
    <row r="306" spans="1:4" ht="12.75">
      <c r="A306" t="s">
        <v>56</v>
      </c>
      <c r="B306">
        <v>25</v>
      </c>
      <c r="C306" t="str">
        <f t="shared" si="4"/>
        <v>ro25</v>
      </c>
      <c r="D306">
        <v>16</v>
      </c>
    </row>
    <row r="307" spans="1:4" ht="12.75">
      <c r="A307" t="s">
        <v>56</v>
      </c>
      <c r="B307">
        <v>26</v>
      </c>
      <c r="C307" t="str">
        <f t="shared" si="4"/>
        <v>ro26</v>
      </c>
      <c r="D307">
        <v>18</v>
      </c>
    </row>
    <row r="308" spans="1:4" ht="12.75">
      <c r="A308" t="s">
        <v>56</v>
      </c>
      <c r="B308">
        <v>27</v>
      </c>
      <c r="C308" t="str">
        <f t="shared" si="4"/>
        <v>ro27</v>
      </c>
      <c r="D308">
        <v>20</v>
      </c>
    </row>
    <row r="309" spans="1:4" ht="12.75">
      <c r="A309" t="s">
        <v>56</v>
      </c>
      <c r="B309">
        <v>28</v>
      </c>
      <c r="C309" t="str">
        <f t="shared" si="4"/>
        <v>ro28</v>
      </c>
      <c r="D309">
        <v>24</v>
      </c>
    </row>
    <row r="310" spans="1:4" ht="12.75">
      <c r="A310" t="s">
        <v>56</v>
      </c>
      <c r="B310">
        <v>29</v>
      </c>
      <c r="C310" t="str">
        <f t="shared" si="4"/>
        <v>ro29</v>
      </c>
      <c r="D310">
        <v>28</v>
      </c>
    </row>
    <row r="311" spans="1:4" ht="12.75">
      <c r="A311" t="s">
        <v>56</v>
      </c>
      <c r="B311">
        <v>30</v>
      </c>
      <c r="C311" t="str">
        <f t="shared" si="4"/>
        <v>ro30</v>
      </c>
      <c r="D311">
        <v>32</v>
      </c>
    </row>
    <row r="312" spans="1:4" ht="12.75">
      <c r="A312" t="s">
        <v>56</v>
      </c>
      <c r="B312">
        <v>31</v>
      </c>
      <c r="C312" t="str">
        <f t="shared" si="4"/>
        <v>ro31</v>
      </c>
      <c r="D312">
        <v>36</v>
      </c>
    </row>
    <row r="313" spans="1:4" ht="12.75">
      <c r="A313" t="s">
        <v>56</v>
      </c>
      <c r="B313">
        <v>32</v>
      </c>
      <c r="C313" t="str">
        <f t="shared" si="4"/>
        <v>ro32</v>
      </c>
      <c r="D313">
        <v>40</v>
      </c>
    </row>
    <row r="314" spans="1:4" ht="12.75">
      <c r="A314" t="s">
        <v>56</v>
      </c>
      <c r="B314">
        <v>33</v>
      </c>
      <c r="C314" t="str">
        <f t="shared" si="4"/>
        <v>ro33</v>
      </c>
      <c r="D314">
        <v>44</v>
      </c>
    </row>
    <row r="315" spans="1:4" ht="12.75">
      <c r="A315" t="s">
        <v>56</v>
      </c>
      <c r="B315">
        <v>34</v>
      </c>
      <c r="C315" t="str">
        <f t="shared" si="4"/>
        <v>ro34</v>
      </c>
      <c r="D315">
        <v>48</v>
      </c>
    </row>
    <row r="316" spans="1:4" ht="12.75">
      <c r="A316" t="s">
        <v>56</v>
      </c>
      <c r="B316">
        <v>35</v>
      </c>
      <c r="C316" t="str">
        <f t="shared" si="4"/>
        <v>ro35</v>
      </c>
      <c r="D316">
        <v>52</v>
      </c>
    </row>
    <row r="317" spans="1:4" ht="12.75">
      <c r="A317" t="s">
        <v>56</v>
      </c>
      <c r="B317">
        <v>36</v>
      </c>
      <c r="C317" t="str">
        <f t="shared" si="4"/>
        <v>ro36</v>
      </c>
      <c r="D317">
        <v>54</v>
      </c>
    </row>
    <row r="318" spans="1:4" ht="12.75">
      <c r="A318" t="s">
        <v>56</v>
      </c>
      <c r="B318">
        <v>37</v>
      </c>
      <c r="C318" t="str">
        <f t="shared" si="4"/>
        <v>ro37</v>
      </c>
      <c r="D318">
        <v>56</v>
      </c>
    </row>
    <row r="319" spans="1:4" ht="12.75">
      <c r="A319" t="s">
        <v>56</v>
      </c>
      <c r="B319">
        <v>38</v>
      </c>
      <c r="C319" t="str">
        <f t="shared" si="4"/>
        <v>ro38</v>
      </c>
      <c r="D319">
        <v>64</v>
      </c>
    </row>
    <row r="320" spans="1:4" ht="12.75">
      <c r="A320" t="s">
        <v>56</v>
      </c>
      <c r="B320">
        <v>39</v>
      </c>
      <c r="C320" t="str">
        <f t="shared" si="4"/>
        <v>ro39</v>
      </c>
      <c r="D320">
        <v>68</v>
      </c>
    </row>
    <row r="321" spans="1:4" ht="12.75">
      <c r="A321" t="s">
        <v>56</v>
      </c>
      <c r="B321">
        <v>40</v>
      </c>
      <c r="C321" t="str">
        <f t="shared" si="4"/>
        <v>ro40</v>
      </c>
      <c r="D321">
        <v>72</v>
      </c>
    </row>
    <row r="322" spans="1:4" ht="12.75">
      <c r="A322" t="s">
        <v>56</v>
      </c>
      <c r="B322">
        <v>41</v>
      </c>
      <c r="C322" t="str">
        <f t="shared" si="4"/>
        <v>ro41</v>
      </c>
      <c r="D322">
        <v>76</v>
      </c>
    </row>
    <row r="323" spans="1:4" ht="12.75">
      <c r="A323" t="s">
        <v>56</v>
      </c>
      <c r="B323">
        <v>42</v>
      </c>
      <c r="C323" t="str">
        <f aca="true" t="shared" si="5" ref="C323:C386">CONCATENATE(A323,B323)</f>
        <v>ro42</v>
      </c>
      <c r="D323">
        <v>80</v>
      </c>
    </row>
    <row r="324" spans="1:4" ht="12.75">
      <c r="A324" t="s">
        <v>56</v>
      </c>
      <c r="B324">
        <v>43</v>
      </c>
      <c r="C324" t="str">
        <f t="shared" si="5"/>
        <v>ro43</v>
      </c>
      <c r="D324">
        <v>84</v>
      </c>
    </row>
    <row r="325" spans="1:4" ht="12.75">
      <c r="A325" t="s">
        <v>56</v>
      </c>
      <c r="B325">
        <v>44</v>
      </c>
      <c r="C325" t="str">
        <f t="shared" si="5"/>
        <v>ro44</v>
      </c>
      <c r="D325">
        <v>88</v>
      </c>
    </row>
    <row r="326" spans="1:4" ht="12.75">
      <c r="A326" t="s">
        <v>57</v>
      </c>
      <c r="B326">
        <v>18</v>
      </c>
      <c r="C326" t="str">
        <f t="shared" si="5"/>
        <v>w18</v>
      </c>
      <c r="D326">
        <v>8</v>
      </c>
    </row>
    <row r="327" spans="1:4" ht="12.75">
      <c r="A327" t="s">
        <v>57</v>
      </c>
      <c r="B327">
        <v>19</v>
      </c>
      <c r="C327" t="str">
        <f t="shared" si="5"/>
        <v>w19</v>
      </c>
      <c r="D327">
        <v>10</v>
      </c>
    </row>
    <row r="328" spans="1:4" ht="12.75">
      <c r="A328" t="s">
        <v>57</v>
      </c>
      <c r="B328">
        <v>20</v>
      </c>
      <c r="C328" t="str">
        <f t="shared" si="5"/>
        <v>w20</v>
      </c>
      <c r="D328">
        <v>11</v>
      </c>
    </row>
    <row r="329" spans="1:4" ht="12.75">
      <c r="A329" t="s">
        <v>57</v>
      </c>
      <c r="B329">
        <v>21</v>
      </c>
      <c r="C329" t="str">
        <f t="shared" si="5"/>
        <v>w21</v>
      </c>
      <c r="D329">
        <v>12</v>
      </c>
    </row>
    <row r="330" spans="1:4" ht="12.75">
      <c r="A330" t="s">
        <v>57</v>
      </c>
      <c r="B330">
        <v>22</v>
      </c>
      <c r="C330" t="str">
        <f t="shared" si="5"/>
        <v>w22</v>
      </c>
      <c r="D330">
        <v>13</v>
      </c>
    </row>
    <row r="331" spans="1:4" ht="12.75">
      <c r="A331" t="s">
        <v>57</v>
      </c>
      <c r="B331">
        <v>23</v>
      </c>
      <c r="C331" t="str">
        <f t="shared" si="5"/>
        <v>w23</v>
      </c>
      <c r="D331">
        <v>14</v>
      </c>
    </row>
    <row r="332" spans="1:4" ht="12.75">
      <c r="A332" t="s">
        <v>57</v>
      </c>
      <c r="B332">
        <v>24</v>
      </c>
      <c r="C332" t="str">
        <f t="shared" si="5"/>
        <v>w24</v>
      </c>
      <c r="D332">
        <v>15</v>
      </c>
    </row>
    <row r="333" spans="1:4" ht="12.75">
      <c r="A333" t="s">
        <v>57</v>
      </c>
      <c r="B333">
        <v>25</v>
      </c>
      <c r="C333" t="str">
        <f t="shared" si="5"/>
        <v>w25</v>
      </c>
      <c r="D333">
        <v>16</v>
      </c>
    </row>
    <row r="334" spans="1:4" ht="12.75">
      <c r="A334" t="s">
        <v>57</v>
      </c>
      <c r="B334">
        <v>26</v>
      </c>
      <c r="C334" t="str">
        <f t="shared" si="5"/>
        <v>w26</v>
      </c>
      <c r="D334">
        <v>18</v>
      </c>
    </row>
    <row r="335" spans="1:4" ht="12.75">
      <c r="A335" t="s">
        <v>57</v>
      </c>
      <c r="B335">
        <v>27</v>
      </c>
      <c r="C335" t="str">
        <f t="shared" si="5"/>
        <v>w27</v>
      </c>
      <c r="D335">
        <v>20</v>
      </c>
    </row>
    <row r="336" spans="1:4" ht="12.75">
      <c r="A336" t="s">
        <v>57</v>
      </c>
      <c r="B336">
        <v>28</v>
      </c>
      <c r="C336" t="str">
        <f t="shared" si="5"/>
        <v>w28</v>
      </c>
      <c r="D336">
        <v>24</v>
      </c>
    </row>
    <row r="337" spans="1:4" ht="12.75">
      <c r="A337" t="s">
        <v>57</v>
      </c>
      <c r="B337">
        <v>29</v>
      </c>
      <c r="C337" t="str">
        <f t="shared" si="5"/>
        <v>w29</v>
      </c>
      <c r="D337">
        <v>28</v>
      </c>
    </row>
    <row r="338" spans="1:4" ht="12.75">
      <c r="A338" t="s">
        <v>57</v>
      </c>
      <c r="B338">
        <v>30</v>
      </c>
      <c r="C338" t="str">
        <f t="shared" si="5"/>
        <v>w30</v>
      </c>
      <c r="D338">
        <v>32</v>
      </c>
    </row>
    <row r="339" spans="1:4" ht="12.75">
      <c r="A339" t="s">
        <v>57</v>
      </c>
      <c r="B339">
        <v>31</v>
      </c>
      <c r="C339" t="str">
        <f t="shared" si="5"/>
        <v>w31</v>
      </c>
      <c r="D339">
        <v>36</v>
      </c>
    </row>
    <row r="340" spans="1:4" ht="12.75">
      <c r="A340" t="s">
        <v>57</v>
      </c>
      <c r="B340">
        <v>32</v>
      </c>
      <c r="C340" t="str">
        <f t="shared" si="5"/>
        <v>w32</v>
      </c>
      <c r="D340">
        <v>40</v>
      </c>
    </row>
    <row r="341" spans="1:4" ht="12.75">
      <c r="A341" t="s">
        <v>57</v>
      </c>
      <c r="B341">
        <v>33</v>
      </c>
      <c r="C341" t="str">
        <f t="shared" si="5"/>
        <v>w33</v>
      </c>
      <c r="D341">
        <v>44</v>
      </c>
    </row>
    <row r="342" spans="1:4" ht="12.75">
      <c r="A342" t="s">
        <v>57</v>
      </c>
      <c r="B342">
        <v>34</v>
      </c>
      <c r="C342" t="str">
        <f t="shared" si="5"/>
        <v>w34</v>
      </c>
      <c r="D342">
        <v>48</v>
      </c>
    </row>
    <row r="343" spans="1:4" ht="12.75">
      <c r="A343" t="s">
        <v>57</v>
      </c>
      <c r="B343">
        <v>35</v>
      </c>
      <c r="C343" t="str">
        <f t="shared" si="5"/>
        <v>w35</v>
      </c>
      <c r="D343">
        <v>52</v>
      </c>
    </row>
    <row r="344" spans="1:4" ht="12.75">
      <c r="A344" t="s">
        <v>57</v>
      </c>
      <c r="B344">
        <v>36</v>
      </c>
      <c r="C344" t="str">
        <f t="shared" si="5"/>
        <v>w36</v>
      </c>
      <c r="D344">
        <v>54</v>
      </c>
    </row>
    <row r="345" spans="1:4" ht="12.75">
      <c r="A345" t="s">
        <v>57</v>
      </c>
      <c r="B345">
        <v>37</v>
      </c>
      <c r="C345" t="str">
        <f t="shared" si="5"/>
        <v>w37</v>
      </c>
      <c r="D345">
        <v>56</v>
      </c>
    </row>
    <row r="346" spans="1:4" ht="12.75">
      <c r="A346" t="s">
        <v>57</v>
      </c>
      <c r="B346">
        <v>38</v>
      </c>
      <c r="C346" t="str">
        <f t="shared" si="5"/>
        <v>w38</v>
      </c>
      <c r="D346">
        <v>64</v>
      </c>
    </row>
    <row r="347" spans="1:4" ht="12.75">
      <c r="A347" t="s">
        <v>57</v>
      </c>
      <c r="B347">
        <v>39</v>
      </c>
      <c r="C347" t="str">
        <f t="shared" si="5"/>
        <v>w39</v>
      </c>
      <c r="D347">
        <v>68</v>
      </c>
    </row>
    <row r="348" spans="1:4" ht="12.75">
      <c r="A348" t="s">
        <v>57</v>
      </c>
      <c r="B348">
        <v>40</v>
      </c>
      <c r="C348" t="str">
        <f t="shared" si="5"/>
        <v>w40</v>
      </c>
      <c r="D348">
        <v>72</v>
      </c>
    </row>
    <row r="349" spans="1:4" ht="12.75">
      <c r="A349" t="s">
        <v>57</v>
      </c>
      <c r="B349">
        <v>41</v>
      </c>
      <c r="C349" t="str">
        <f t="shared" si="5"/>
        <v>w41</v>
      </c>
      <c r="D349">
        <v>76</v>
      </c>
    </row>
    <row r="350" spans="1:4" ht="12.75">
      <c r="A350" t="s">
        <v>57</v>
      </c>
      <c r="B350">
        <v>42</v>
      </c>
      <c r="C350" t="str">
        <f t="shared" si="5"/>
        <v>w42</v>
      </c>
      <c r="D350">
        <v>80</v>
      </c>
    </row>
    <row r="351" spans="1:4" ht="12.75">
      <c r="A351" t="s">
        <v>57</v>
      </c>
      <c r="B351">
        <v>43</v>
      </c>
      <c r="C351" t="str">
        <f t="shared" si="5"/>
        <v>w43</v>
      </c>
      <c r="D351">
        <v>84</v>
      </c>
    </row>
    <row r="352" spans="1:4" ht="12.75">
      <c r="A352" t="s">
        <v>57</v>
      </c>
      <c r="B352">
        <v>44</v>
      </c>
      <c r="C352" t="str">
        <f t="shared" si="5"/>
        <v>w44</v>
      </c>
      <c r="D352">
        <v>88</v>
      </c>
    </row>
    <row r="353" spans="1:4" ht="12.75">
      <c r="A353" t="s">
        <v>58</v>
      </c>
      <c r="B353">
        <v>18</v>
      </c>
      <c r="C353" t="str">
        <f t="shared" si="5"/>
        <v>u18</v>
      </c>
      <c r="D353">
        <v>8</v>
      </c>
    </row>
    <row r="354" spans="1:4" ht="12.75">
      <c r="A354" t="s">
        <v>58</v>
      </c>
      <c r="B354">
        <v>19</v>
      </c>
      <c r="C354" t="str">
        <f t="shared" si="5"/>
        <v>u19</v>
      </c>
      <c r="D354">
        <v>10</v>
      </c>
    </row>
    <row r="355" spans="1:4" ht="12.75">
      <c r="A355" t="s">
        <v>58</v>
      </c>
      <c r="B355">
        <v>20</v>
      </c>
      <c r="C355" t="str">
        <f t="shared" si="5"/>
        <v>u20</v>
      </c>
      <c r="D355">
        <v>11</v>
      </c>
    </row>
    <row r="356" spans="1:4" ht="12.75">
      <c r="A356" t="s">
        <v>58</v>
      </c>
      <c r="B356">
        <v>21</v>
      </c>
      <c r="C356" t="str">
        <f t="shared" si="5"/>
        <v>u21</v>
      </c>
      <c r="D356">
        <v>12</v>
      </c>
    </row>
    <row r="357" spans="1:4" ht="12.75">
      <c r="A357" t="s">
        <v>58</v>
      </c>
      <c r="B357">
        <v>22</v>
      </c>
      <c r="C357" t="str">
        <f t="shared" si="5"/>
        <v>u22</v>
      </c>
      <c r="D357">
        <v>13</v>
      </c>
    </row>
    <row r="358" spans="1:4" ht="12.75">
      <c r="A358" t="s">
        <v>58</v>
      </c>
      <c r="B358">
        <v>23</v>
      </c>
      <c r="C358" t="str">
        <f t="shared" si="5"/>
        <v>u23</v>
      </c>
      <c r="D358">
        <v>14</v>
      </c>
    </row>
    <row r="359" spans="1:4" ht="12.75">
      <c r="A359" t="s">
        <v>58</v>
      </c>
      <c r="B359">
        <v>24</v>
      </c>
      <c r="C359" t="str">
        <f t="shared" si="5"/>
        <v>u24</v>
      </c>
      <c r="D359">
        <v>15</v>
      </c>
    </row>
    <row r="360" spans="1:4" ht="12.75">
      <c r="A360" t="s">
        <v>58</v>
      </c>
      <c r="B360">
        <v>25</v>
      </c>
      <c r="C360" t="str">
        <f t="shared" si="5"/>
        <v>u25</v>
      </c>
      <c r="D360">
        <v>16</v>
      </c>
    </row>
    <row r="361" spans="1:4" ht="12.75">
      <c r="A361" t="s">
        <v>58</v>
      </c>
      <c r="B361">
        <v>26</v>
      </c>
      <c r="C361" t="str">
        <f t="shared" si="5"/>
        <v>u26</v>
      </c>
      <c r="D361">
        <v>18</v>
      </c>
    </row>
    <row r="362" spans="1:4" ht="12.75">
      <c r="A362" t="s">
        <v>58</v>
      </c>
      <c r="B362">
        <v>27</v>
      </c>
      <c r="C362" t="str">
        <f t="shared" si="5"/>
        <v>u27</v>
      </c>
      <c r="D362">
        <v>20</v>
      </c>
    </row>
    <row r="363" spans="1:4" ht="12.75">
      <c r="A363" t="s">
        <v>58</v>
      </c>
      <c r="B363">
        <v>28</v>
      </c>
      <c r="C363" t="str">
        <f t="shared" si="5"/>
        <v>u28</v>
      </c>
      <c r="D363">
        <v>24</v>
      </c>
    </row>
    <row r="364" spans="1:4" ht="12.75">
      <c r="A364" t="s">
        <v>58</v>
      </c>
      <c r="B364">
        <v>29</v>
      </c>
      <c r="C364" t="str">
        <f t="shared" si="5"/>
        <v>u29</v>
      </c>
      <c r="D364">
        <v>28</v>
      </c>
    </row>
    <row r="365" spans="1:4" ht="12.75">
      <c r="A365" t="s">
        <v>58</v>
      </c>
      <c r="B365">
        <v>30</v>
      </c>
      <c r="C365" t="str">
        <f t="shared" si="5"/>
        <v>u30</v>
      </c>
      <c r="D365">
        <v>32</v>
      </c>
    </row>
    <row r="366" spans="1:4" ht="12.75">
      <c r="A366" t="s">
        <v>58</v>
      </c>
      <c r="B366">
        <v>31</v>
      </c>
      <c r="C366" t="str">
        <f t="shared" si="5"/>
        <v>u31</v>
      </c>
      <c r="D366">
        <v>36</v>
      </c>
    </row>
    <row r="367" spans="1:4" ht="12.75">
      <c r="A367" t="s">
        <v>58</v>
      </c>
      <c r="B367">
        <v>32</v>
      </c>
      <c r="C367" t="str">
        <f t="shared" si="5"/>
        <v>u32</v>
      </c>
      <c r="D367">
        <v>40</v>
      </c>
    </row>
    <row r="368" spans="1:4" ht="12.75">
      <c r="A368" t="s">
        <v>58</v>
      </c>
      <c r="B368">
        <v>33</v>
      </c>
      <c r="C368" t="str">
        <f t="shared" si="5"/>
        <v>u33</v>
      </c>
      <c r="D368">
        <v>44</v>
      </c>
    </row>
    <row r="369" spans="1:4" ht="12.75">
      <c r="A369" t="s">
        <v>58</v>
      </c>
      <c r="B369">
        <v>34</v>
      </c>
      <c r="C369" t="str">
        <f t="shared" si="5"/>
        <v>u34</v>
      </c>
      <c r="D369">
        <v>48</v>
      </c>
    </row>
    <row r="370" spans="1:4" ht="12.75">
      <c r="A370" t="s">
        <v>58</v>
      </c>
      <c r="B370">
        <v>35</v>
      </c>
      <c r="C370" t="str">
        <f t="shared" si="5"/>
        <v>u35</v>
      </c>
      <c r="D370">
        <v>52</v>
      </c>
    </row>
    <row r="371" spans="1:4" ht="12.75">
      <c r="A371" t="s">
        <v>58</v>
      </c>
      <c r="B371">
        <v>36</v>
      </c>
      <c r="C371" t="str">
        <f t="shared" si="5"/>
        <v>u36</v>
      </c>
      <c r="D371">
        <v>54</v>
      </c>
    </row>
    <row r="372" spans="1:4" ht="12.75">
      <c r="A372" t="s">
        <v>58</v>
      </c>
      <c r="B372">
        <v>37</v>
      </c>
      <c r="C372" t="str">
        <f t="shared" si="5"/>
        <v>u37</v>
      </c>
      <c r="D372">
        <v>56</v>
      </c>
    </row>
    <row r="373" spans="1:4" ht="12.75">
      <c r="A373" t="s">
        <v>58</v>
      </c>
      <c r="B373">
        <v>38</v>
      </c>
      <c r="C373" t="str">
        <f t="shared" si="5"/>
        <v>u38</v>
      </c>
      <c r="D373">
        <v>64</v>
      </c>
    </row>
    <row r="374" spans="1:4" ht="12.75">
      <c r="A374" t="s">
        <v>58</v>
      </c>
      <c r="B374">
        <v>39</v>
      </c>
      <c r="C374" t="str">
        <f t="shared" si="5"/>
        <v>u39</v>
      </c>
      <c r="D374">
        <v>68</v>
      </c>
    </row>
    <row r="375" spans="1:4" ht="12.75">
      <c r="A375" t="s">
        <v>58</v>
      </c>
      <c r="B375">
        <v>40</v>
      </c>
      <c r="C375" t="str">
        <f t="shared" si="5"/>
        <v>u40</v>
      </c>
      <c r="D375">
        <v>72</v>
      </c>
    </row>
    <row r="376" spans="1:4" ht="12.75">
      <c r="A376" t="s">
        <v>58</v>
      </c>
      <c r="B376">
        <v>41</v>
      </c>
      <c r="C376" t="str">
        <f t="shared" si="5"/>
        <v>u41</v>
      </c>
      <c r="D376">
        <v>76</v>
      </c>
    </row>
    <row r="377" spans="1:4" ht="12.75">
      <c r="A377" t="s">
        <v>58</v>
      </c>
      <c r="B377">
        <v>42</v>
      </c>
      <c r="C377" t="str">
        <f t="shared" si="5"/>
        <v>u42</v>
      </c>
      <c r="D377">
        <v>80</v>
      </c>
    </row>
    <row r="378" spans="1:4" ht="12.75">
      <c r="A378" t="s">
        <v>58</v>
      </c>
      <c r="B378">
        <v>43</v>
      </c>
      <c r="C378" t="str">
        <f t="shared" si="5"/>
        <v>u43</v>
      </c>
      <c r="D378">
        <v>84</v>
      </c>
    </row>
    <row r="379" spans="1:4" ht="12.75">
      <c r="A379" t="s">
        <v>58</v>
      </c>
      <c r="B379">
        <v>44</v>
      </c>
      <c r="C379" t="str">
        <f t="shared" si="5"/>
        <v>u44</v>
      </c>
      <c r="D379">
        <v>88</v>
      </c>
    </row>
    <row r="380" spans="1:4" ht="12.75">
      <c r="A380" t="s">
        <v>59</v>
      </c>
      <c r="B380">
        <v>18</v>
      </c>
      <c r="C380" t="str">
        <f t="shared" si="5"/>
        <v>co18</v>
      </c>
      <c r="D380">
        <v>8</v>
      </c>
    </row>
    <row r="381" spans="1:4" ht="12.75">
      <c r="A381" t="s">
        <v>59</v>
      </c>
      <c r="B381">
        <v>19</v>
      </c>
      <c r="C381" t="str">
        <f t="shared" si="5"/>
        <v>co19</v>
      </c>
      <c r="D381">
        <v>10</v>
      </c>
    </row>
    <row r="382" spans="1:4" ht="12.75">
      <c r="A382" t="s">
        <v>59</v>
      </c>
      <c r="B382">
        <v>20</v>
      </c>
      <c r="C382" t="str">
        <f t="shared" si="5"/>
        <v>co20</v>
      </c>
      <c r="D382">
        <v>11</v>
      </c>
    </row>
    <row r="383" spans="1:4" ht="12.75">
      <c r="A383" t="s">
        <v>59</v>
      </c>
      <c r="B383">
        <v>21</v>
      </c>
      <c r="C383" t="str">
        <f t="shared" si="5"/>
        <v>co21</v>
      </c>
      <c r="D383">
        <v>12</v>
      </c>
    </row>
    <row r="384" spans="1:4" ht="12.75">
      <c r="A384" t="s">
        <v>59</v>
      </c>
      <c r="B384">
        <v>22</v>
      </c>
      <c r="C384" t="str">
        <f t="shared" si="5"/>
        <v>co22</v>
      </c>
      <c r="D384">
        <v>13</v>
      </c>
    </row>
    <row r="385" spans="1:4" ht="12.75">
      <c r="A385" t="s">
        <v>59</v>
      </c>
      <c r="B385">
        <v>23</v>
      </c>
      <c r="C385" t="str">
        <f t="shared" si="5"/>
        <v>co23</v>
      </c>
      <c r="D385">
        <v>14</v>
      </c>
    </row>
    <row r="386" spans="1:4" ht="12.75">
      <c r="A386" t="s">
        <v>59</v>
      </c>
      <c r="B386">
        <v>24</v>
      </c>
      <c r="C386" t="str">
        <f t="shared" si="5"/>
        <v>co24</v>
      </c>
      <c r="D386">
        <v>15</v>
      </c>
    </row>
    <row r="387" spans="1:4" ht="12.75">
      <c r="A387" t="s">
        <v>59</v>
      </c>
      <c r="B387">
        <v>25</v>
      </c>
      <c r="C387" t="str">
        <f aca="true" t="shared" si="6" ref="C387:C450">CONCATENATE(A387,B387)</f>
        <v>co25</v>
      </c>
      <c r="D387">
        <v>16</v>
      </c>
    </row>
    <row r="388" spans="1:4" ht="12.75">
      <c r="A388" t="s">
        <v>59</v>
      </c>
      <c r="B388">
        <v>26</v>
      </c>
      <c r="C388" t="str">
        <f t="shared" si="6"/>
        <v>co26</v>
      </c>
      <c r="D388">
        <v>18</v>
      </c>
    </row>
    <row r="389" spans="1:4" ht="12.75">
      <c r="A389" t="s">
        <v>59</v>
      </c>
      <c r="B389">
        <v>27</v>
      </c>
      <c r="C389" t="str">
        <f t="shared" si="6"/>
        <v>co27</v>
      </c>
      <c r="D389">
        <v>20</v>
      </c>
    </row>
    <row r="390" spans="1:4" ht="12.75">
      <c r="A390" t="s">
        <v>59</v>
      </c>
      <c r="B390">
        <v>28</v>
      </c>
      <c r="C390" t="str">
        <f t="shared" si="6"/>
        <v>co28</v>
      </c>
      <c r="D390">
        <v>24</v>
      </c>
    </row>
    <row r="391" spans="1:4" ht="12.75">
      <c r="A391" t="s">
        <v>59</v>
      </c>
      <c r="B391">
        <v>29</v>
      </c>
      <c r="C391" t="str">
        <f t="shared" si="6"/>
        <v>co29</v>
      </c>
      <c r="D391">
        <v>28</v>
      </c>
    </row>
    <row r="392" spans="1:4" ht="12.75">
      <c r="A392" t="s">
        <v>59</v>
      </c>
      <c r="B392">
        <v>30</v>
      </c>
      <c r="C392" t="str">
        <f t="shared" si="6"/>
        <v>co30</v>
      </c>
      <c r="D392">
        <v>32</v>
      </c>
    </row>
    <row r="393" spans="1:4" ht="12.75">
      <c r="A393" t="s">
        <v>59</v>
      </c>
      <c r="B393">
        <v>31</v>
      </c>
      <c r="C393" t="str">
        <f t="shared" si="6"/>
        <v>co31</v>
      </c>
      <c r="D393">
        <v>36</v>
      </c>
    </row>
    <row r="394" spans="1:4" ht="12.75">
      <c r="A394" t="s">
        <v>59</v>
      </c>
      <c r="B394">
        <v>32</v>
      </c>
      <c r="C394" t="str">
        <f t="shared" si="6"/>
        <v>co32</v>
      </c>
      <c r="D394">
        <v>40</v>
      </c>
    </row>
    <row r="395" spans="1:4" ht="12.75">
      <c r="A395" t="s">
        <v>59</v>
      </c>
      <c r="B395">
        <v>33</v>
      </c>
      <c r="C395" t="str">
        <f t="shared" si="6"/>
        <v>co33</v>
      </c>
      <c r="D395">
        <v>44</v>
      </c>
    </row>
    <row r="396" spans="1:4" ht="12.75">
      <c r="A396" t="s">
        <v>59</v>
      </c>
      <c r="B396">
        <v>34</v>
      </c>
      <c r="C396" t="str">
        <f t="shared" si="6"/>
        <v>co34</v>
      </c>
      <c r="D396">
        <v>48</v>
      </c>
    </row>
    <row r="397" spans="1:4" ht="12.75">
      <c r="A397" t="s">
        <v>59</v>
      </c>
      <c r="B397">
        <v>35</v>
      </c>
      <c r="C397" t="str">
        <f t="shared" si="6"/>
        <v>co35</v>
      </c>
      <c r="D397">
        <v>52</v>
      </c>
    </row>
    <row r="398" spans="1:4" ht="12.75">
      <c r="A398" t="s">
        <v>59</v>
      </c>
      <c r="B398">
        <v>36</v>
      </c>
      <c r="C398" t="str">
        <f t="shared" si="6"/>
        <v>co36</v>
      </c>
      <c r="D398">
        <v>54</v>
      </c>
    </row>
    <row r="399" spans="1:4" ht="12.75">
      <c r="A399" t="s">
        <v>59</v>
      </c>
      <c r="B399">
        <v>37</v>
      </c>
      <c r="C399" t="str">
        <f t="shared" si="6"/>
        <v>co37</v>
      </c>
      <c r="D399">
        <v>56</v>
      </c>
    </row>
    <row r="400" spans="1:4" ht="12.75">
      <c r="A400" t="s">
        <v>59</v>
      </c>
      <c r="B400">
        <v>38</v>
      </c>
      <c r="C400" t="str">
        <f t="shared" si="6"/>
        <v>co38</v>
      </c>
      <c r="D400">
        <v>64</v>
      </c>
    </row>
    <row r="401" spans="1:4" ht="12.75">
      <c r="A401" t="s">
        <v>59</v>
      </c>
      <c r="B401">
        <v>39</v>
      </c>
      <c r="C401" t="str">
        <f t="shared" si="6"/>
        <v>co39</v>
      </c>
      <c r="D401">
        <v>68</v>
      </c>
    </row>
    <row r="402" spans="1:4" ht="12.75">
      <c r="A402" t="s">
        <v>59</v>
      </c>
      <c r="B402">
        <v>40</v>
      </c>
      <c r="C402" t="str">
        <f t="shared" si="6"/>
        <v>co40</v>
      </c>
      <c r="D402">
        <v>72</v>
      </c>
    </row>
    <row r="403" spans="1:4" ht="12.75">
      <c r="A403" t="s">
        <v>59</v>
      </c>
      <c r="B403">
        <v>41</v>
      </c>
      <c r="C403" t="str">
        <f t="shared" si="6"/>
        <v>co41</v>
      </c>
      <c r="D403">
        <v>76</v>
      </c>
    </row>
    <row r="404" spans="1:4" ht="12.75">
      <c r="A404" t="s">
        <v>59</v>
      </c>
      <c r="B404">
        <v>42</v>
      </c>
      <c r="C404" t="str">
        <f t="shared" si="6"/>
        <v>co42</v>
      </c>
      <c r="D404">
        <v>80</v>
      </c>
    </row>
    <row r="405" spans="1:4" ht="12.75">
      <c r="A405" t="s">
        <v>59</v>
      </c>
      <c r="B405">
        <v>43</v>
      </c>
      <c r="C405" t="str">
        <f t="shared" si="6"/>
        <v>co43</v>
      </c>
      <c r="D405">
        <v>84</v>
      </c>
    </row>
    <row r="406" spans="1:4" ht="12.75">
      <c r="A406" t="s">
        <v>59</v>
      </c>
      <c r="B406">
        <v>44</v>
      </c>
      <c r="C406" t="str">
        <f t="shared" si="6"/>
        <v>co44</v>
      </c>
      <c r="D406">
        <v>88</v>
      </c>
    </row>
    <row r="407" spans="1:4" ht="12.75">
      <c r="A407" t="s">
        <v>60</v>
      </c>
      <c r="B407">
        <v>18</v>
      </c>
      <c r="C407" t="str">
        <f t="shared" si="6"/>
        <v>pc18</v>
      </c>
      <c r="D407">
        <v>8</v>
      </c>
    </row>
    <row r="408" spans="1:4" ht="12.75">
      <c r="A408" t="s">
        <v>60</v>
      </c>
      <c r="B408">
        <v>19</v>
      </c>
      <c r="C408" t="str">
        <f t="shared" si="6"/>
        <v>pc19</v>
      </c>
      <c r="D408">
        <v>10</v>
      </c>
    </row>
    <row r="409" spans="1:4" ht="12.75">
      <c r="A409" t="s">
        <v>60</v>
      </c>
      <c r="B409">
        <v>20</v>
      </c>
      <c r="C409" t="str">
        <f t="shared" si="6"/>
        <v>pc20</v>
      </c>
      <c r="D409">
        <v>11</v>
      </c>
    </row>
    <row r="410" spans="1:4" ht="12.75">
      <c r="A410" t="s">
        <v>60</v>
      </c>
      <c r="B410">
        <v>21</v>
      </c>
      <c r="C410" t="str">
        <f t="shared" si="6"/>
        <v>pc21</v>
      </c>
      <c r="D410">
        <v>12</v>
      </c>
    </row>
    <row r="411" spans="1:4" ht="12.75">
      <c r="A411" t="s">
        <v>60</v>
      </c>
      <c r="B411">
        <v>22</v>
      </c>
      <c r="C411" t="str">
        <f t="shared" si="6"/>
        <v>pc22</v>
      </c>
      <c r="D411">
        <v>13</v>
      </c>
    </row>
    <row r="412" spans="1:4" ht="12.75">
      <c r="A412" t="s">
        <v>60</v>
      </c>
      <c r="B412">
        <v>23</v>
      </c>
      <c r="C412" t="str">
        <f t="shared" si="6"/>
        <v>pc23</v>
      </c>
      <c r="D412">
        <v>14</v>
      </c>
    </row>
    <row r="413" spans="1:4" ht="12.75">
      <c r="A413" t="s">
        <v>60</v>
      </c>
      <c r="B413">
        <v>24</v>
      </c>
      <c r="C413" t="str">
        <f t="shared" si="6"/>
        <v>pc24</v>
      </c>
      <c r="D413">
        <v>15</v>
      </c>
    </row>
    <row r="414" spans="1:4" ht="12.75">
      <c r="A414" t="s">
        <v>60</v>
      </c>
      <c r="B414">
        <v>25</v>
      </c>
      <c r="C414" t="str">
        <f t="shared" si="6"/>
        <v>pc25</v>
      </c>
      <c r="D414">
        <v>16</v>
      </c>
    </row>
    <row r="415" spans="1:4" ht="12.75">
      <c r="A415" t="s">
        <v>60</v>
      </c>
      <c r="B415">
        <v>26</v>
      </c>
      <c r="C415" t="str">
        <f t="shared" si="6"/>
        <v>pc26</v>
      </c>
      <c r="D415">
        <v>18</v>
      </c>
    </row>
    <row r="416" spans="1:4" ht="12.75">
      <c r="A416" t="s">
        <v>60</v>
      </c>
      <c r="B416">
        <v>27</v>
      </c>
      <c r="C416" t="str">
        <f t="shared" si="6"/>
        <v>pc27</v>
      </c>
      <c r="D416">
        <v>20</v>
      </c>
    </row>
    <row r="417" spans="1:4" ht="12.75">
      <c r="A417" t="s">
        <v>60</v>
      </c>
      <c r="B417">
        <v>28</v>
      </c>
      <c r="C417" t="str">
        <f t="shared" si="6"/>
        <v>pc28</v>
      </c>
      <c r="D417">
        <v>24</v>
      </c>
    </row>
    <row r="418" spans="1:4" ht="12.75">
      <c r="A418" t="s">
        <v>60</v>
      </c>
      <c r="B418">
        <v>29</v>
      </c>
      <c r="C418" t="str">
        <f t="shared" si="6"/>
        <v>pc29</v>
      </c>
      <c r="D418">
        <v>28</v>
      </c>
    </row>
    <row r="419" spans="1:4" ht="12.75">
      <c r="A419" t="s">
        <v>60</v>
      </c>
      <c r="B419">
        <v>30</v>
      </c>
      <c r="C419" t="str">
        <f t="shared" si="6"/>
        <v>pc30</v>
      </c>
      <c r="D419">
        <v>32</v>
      </c>
    </row>
    <row r="420" spans="1:4" ht="12.75">
      <c r="A420" t="s">
        <v>60</v>
      </c>
      <c r="B420">
        <v>31</v>
      </c>
      <c r="C420" t="str">
        <f t="shared" si="6"/>
        <v>pc31</v>
      </c>
      <c r="D420">
        <v>36</v>
      </c>
    </row>
    <row r="421" spans="1:4" ht="12.75">
      <c r="A421" t="s">
        <v>60</v>
      </c>
      <c r="B421">
        <v>32</v>
      </c>
      <c r="C421" t="str">
        <f t="shared" si="6"/>
        <v>pc32</v>
      </c>
      <c r="D421">
        <v>40</v>
      </c>
    </row>
    <row r="422" spans="1:4" ht="12.75">
      <c r="A422" t="s">
        <v>60</v>
      </c>
      <c r="B422">
        <v>33</v>
      </c>
      <c r="C422" t="str">
        <f t="shared" si="6"/>
        <v>pc33</v>
      </c>
      <c r="D422">
        <v>44</v>
      </c>
    </row>
    <row r="423" spans="1:4" ht="12.75">
      <c r="A423" t="s">
        <v>60</v>
      </c>
      <c r="B423">
        <v>34</v>
      </c>
      <c r="C423" t="str">
        <f t="shared" si="6"/>
        <v>pc34</v>
      </c>
      <c r="D423">
        <v>48</v>
      </c>
    </row>
    <row r="424" spans="1:4" ht="12.75">
      <c r="A424" t="s">
        <v>60</v>
      </c>
      <c r="B424">
        <v>35</v>
      </c>
      <c r="C424" t="str">
        <f t="shared" si="6"/>
        <v>pc35</v>
      </c>
      <c r="D424">
        <v>52</v>
      </c>
    </row>
    <row r="425" spans="1:4" ht="12.75">
      <c r="A425" t="s">
        <v>60</v>
      </c>
      <c r="B425">
        <v>36</v>
      </c>
      <c r="C425" t="str">
        <f t="shared" si="6"/>
        <v>pc36</v>
      </c>
      <c r="D425">
        <v>54</v>
      </c>
    </row>
    <row r="426" spans="1:4" ht="12.75">
      <c r="A426" t="s">
        <v>60</v>
      </c>
      <c r="B426">
        <v>37</v>
      </c>
      <c r="C426" t="str">
        <f t="shared" si="6"/>
        <v>pc37</v>
      </c>
      <c r="D426">
        <v>56</v>
      </c>
    </row>
    <row r="427" spans="1:4" ht="12.75">
      <c r="A427" t="s">
        <v>60</v>
      </c>
      <c r="B427">
        <v>38</v>
      </c>
      <c r="C427" t="str">
        <f t="shared" si="6"/>
        <v>pc38</v>
      </c>
      <c r="D427">
        <v>64</v>
      </c>
    </row>
    <row r="428" spans="1:4" ht="12.75">
      <c r="A428" t="s">
        <v>60</v>
      </c>
      <c r="B428">
        <v>39</v>
      </c>
      <c r="C428" t="str">
        <f t="shared" si="6"/>
        <v>pc39</v>
      </c>
      <c r="D428">
        <v>68</v>
      </c>
    </row>
    <row r="429" spans="1:4" ht="12.75">
      <c r="A429" t="s">
        <v>60</v>
      </c>
      <c r="B429">
        <v>40</v>
      </c>
      <c r="C429" t="str">
        <f t="shared" si="6"/>
        <v>pc40</v>
      </c>
      <c r="D429">
        <v>72</v>
      </c>
    </row>
    <row r="430" spans="1:4" ht="12.75">
      <c r="A430" t="s">
        <v>60</v>
      </c>
      <c r="B430">
        <v>41</v>
      </c>
      <c r="C430" t="str">
        <f t="shared" si="6"/>
        <v>pc41</v>
      </c>
      <c r="D430">
        <v>76</v>
      </c>
    </row>
    <row r="431" spans="1:4" ht="12.75">
      <c r="A431" t="s">
        <v>60</v>
      </c>
      <c r="B431">
        <v>42</v>
      </c>
      <c r="C431" t="str">
        <f t="shared" si="6"/>
        <v>pc42</v>
      </c>
      <c r="D431">
        <v>80</v>
      </c>
    </row>
    <row r="432" spans="1:4" ht="12.75">
      <c r="A432" t="s">
        <v>60</v>
      </c>
      <c r="B432">
        <v>43</v>
      </c>
      <c r="C432" t="str">
        <f t="shared" si="6"/>
        <v>pc43</v>
      </c>
      <c r="D432">
        <v>84</v>
      </c>
    </row>
    <row r="433" spans="1:4" ht="12.75">
      <c r="A433" t="s">
        <v>60</v>
      </c>
      <c r="B433">
        <v>44</v>
      </c>
      <c r="C433" t="str">
        <f t="shared" si="6"/>
        <v>pc44</v>
      </c>
      <c r="D433">
        <v>88</v>
      </c>
    </row>
    <row r="434" spans="1:4" ht="12.75">
      <c r="A434" t="s">
        <v>61</v>
      </c>
      <c r="B434">
        <v>18</v>
      </c>
      <c r="C434" t="str">
        <f t="shared" si="6"/>
        <v>po18</v>
      </c>
      <c r="D434">
        <v>8</v>
      </c>
    </row>
    <row r="435" spans="1:4" ht="12.75">
      <c r="A435" t="s">
        <v>61</v>
      </c>
      <c r="B435">
        <v>19</v>
      </c>
      <c r="C435" t="str">
        <f t="shared" si="6"/>
        <v>po19</v>
      </c>
      <c r="D435">
        <v>10</v>
      </c>
    </row>
    <row r="436" spans="1:4" ht="12.75">
      <c r="A436" t="s">
        <v>61</v>
      </c>
      <c r="B436">
        <v>20</v>
      </c>
      <c r="C436" t="str">
        <f t="shared" si="6"/>
        <v>po20</v>
      </c>
      <c r="D436">
        <v>11</v>
      </c>
    </row>
    <row r="437" spans="1:4" ht="12.75">
      <c r="A437" t="s">
        <v>61</v>
      </c>
      <c r="B437">
        <v>21</v>
      </c>
      <c r="C437" t="str">
        <f t="shared" si="6"/>
        <v>po21</v>
      </c>
      <c r="D437">
        <v>12</v>
      </c>
    </row>
    <row r="438" spans="1:4" ht="12.75">
      <c r="A438" t="s">
        <v>61</v>
      </c>
      <c r="B438">
        <v>22</v>
      </c>
      <c r="C438" t="str">
        <f t="shared" si="6"/>
        <v>po22</v>
      </c>
      <c r="D438">
        <v>13</v>
      </c>
    </row>
    <row r="439" spans="1:4" ht="12.75">
      <c r="A439" t="s">
        <v>61</v>
      </c>
      <c r="B439">
        <v>23</v>
      </c>
      <c r="C439" t="str">
        <f t="shared" si="6"/>
        <v>po23</v>
      </c>
      <c r="D439">
        <v>14</v>
      </c>
    </row>
    <row r="440" spans="1:4" ht="12.75">
      <c r="A440" t="s">
        <v>61</v>
      </c>
      <c r="B440">
        <v>24</v>
      </c>
      <c r="C440" t="str">
        <f t="shared" si="6"/>
        <v>po24</v>
      </c>
      <c r="D440">
        <v>15</v>
      </c>
    </row>
    <row r="441" spans="1:4" ht="12.75">
      <c r="A441" t="s">
        <v>61</v>
      </c>
      <c r="B441">
        <v>25</v>
      </c>
      <c r="C441" t="str">
        <f t="shared" si="6"/>
        <v>po25</v>
      </c>
      <c r="D441">
        <v>16</v>
      </c>
    </row>
    <row r="442" spans="1:4" ht="12.75">
      <c r="A442" t="s">
        <v>61</v>
      </c>
      <c r="B442">
        <v>26</v>
      </c>
      <c r="C442" t="str">
        <f t="shared" si="6"/>
        <v>po26</v>
      </c>
      <c r="D442">
        <v>18</v>
      </c>
    </row>
    <row r="443" spans="1:4" ht="12.75">
      <c r="A443" t="s">
        <v>61</v>
      </c>
      <c r="B443">
        <v>27</v>
      </c>
      <c r="C443" t="str">
        <f t="shared" si="6"/>
        <v>po27</v>
      </c>
      <c r="D443">
        <v>20</v>
      </c>
    </row>
    <row r="444" spans="1:4" ht="12.75">
      <c r="A444" t="s">
        <v>61</v>
      </c>
      <c r="B444">
        <v>28</v>
      </c>
      <c r="C444" t="str">
        <f t="shared" si="6"/>
        <v>po28</v>
      </c>
      <c r="D444">
        <v>24</v>
      </c>
    </row>
    <row r="445" spans="1:4" ht="12.75">
      <c r="A445" t="s">
        <v>61</v>
      </c>
      <c r="B445">
        <v>29</v>
      </c>
      <c r="C445" t="str">
        <f t="shared" si="6"/>
        <v>po29</v>
      </c>
      <c r="D445">
        <v>28</v>
      </c>
    </row>
    <row r="446" spans="1:4" ht="12.75">
      <c r="A446" t="s">
        <v>61</v>
      </c>
      <c r="B446">
        <v>30</v>
      </c>
      <c r="C446" t="str">
        <f t="shared" si="6"/>
        <v>po30</v>
      </c>
      <c r="D446">
        <v>32</v>
      </c>
    </row>
    <row r="447" spans="1:4" ht="12.75">
      <c r="A447" t="s">
        <v>61</v>
      </c>
      <c r="B447">
        <v>31</v>
      </c>
      <c r="C447" t="str">
        <f t="shared" si="6"/>
        <v>po31</v>
      </c>
      <c r="D447">
        <v>36</v>
      </c>
    </row>
    <row r="448" spans="1:4" ht="12.75">
      <c r="A448" t="s">
        <v>61</v>
      </c>
      <c r="B448">
        <v>32</v>
      </c>
      <c r="C448" t="str">
        <f t="shared" si="6"/>
        <v>po32</v>
      </c>
      <c r="D448">
        <v>40</v>
      </c>
    </row>
    <row r="449" spans="1:4" ht="12.75">
      <c r="A449" t="s">
        <v>61</v>
      </c>
      <c r="B449">
        <v>33</v>
      </c>
      <c r="C449" t="str">
        <f t="shared" si="6"/>
        <v>po33</v>
      </c>
      <c r="D449">
        <v>44</v>
      </c>
    </row>
    <row r="450" spans="1:4" ht="12.75">
      <c r="A450" t="s">
        <v>61</v>
      </c>
      <c r="B450">
        <v>34</v>
      </c>
      <c r="C450" t="str">
        <f t="shared" si="6"/>
        <v>po34</v>
      </c>
      <c r="D450">
        <v>48</v>
      </c>
    </row>
    <row r="451" spans="1:4" ht="12.75">
      <c r="A451" t="s">
        <v>61</v>
      </c>
      <c r="B451">
        <v>35</v>
      </c>
      <c r="C451" t="str">
        <f aca="true" t="shared" si="7" ref="C451:C514">CONCATENATE(A451,B451)</f>
        <v>po35</v>
      </c>
      <c r="D451">
        <v>52</v>
      </c>
    </row>
    <row r="452" spans="1:4" ht="12.75">
      <c r="A452" t="s">
        <v>61</v>
      </c>
      <c r="B452">
        <v>36</v>
      </c>
      <c r="C452" t="str">
        <f t="shared" si="7"/>
        <v>po36</v>
      </c>
      <c r="D452">
        <v>54</v>
      </c>
    </row>
    <row r="453" spans="1:4" ht="12.75">
      <c r="A453" t="s">
        <v>61</v>
      </c>
      <c r="B453">
        <v>37</v>
      </c>
      <c r="C453" t="str">
        <f t="shared" si="7"/>
        <v>po37</v>
      </c>
      <c r="D453">
        <v>56</v>
      </c>
    </row>
    <row r="454" spans="1:4" ht="12.75">
      <c r="A454" t="s">
        <v>61</v>
      </c>
      <c r="B454">
        <v>38</v>
      </c>
      <c r="C454" t="str">
        <f t="shared" si="7"/>
        <v>po38</v>
      </c>
      <c r="D454">
        <v>64</v>
      </c>
    </row>
    <row r="455" spans="1:4" ht="12.75">
      <c r="A455" t="s">
        <v>61</v>
      </c>
      <c r="B455">
        <v>39</v>
      </c>
      <c r="C455" t="str">
        <f t="shared" si="7"/>
        <v>po39</v>
      </c>
      <c r="D455">
        <v>68</v>
      </c>
    </row>
    <row r="456" spans="1:4" ht="12.75">
      <c r="A456" t="s">
        <v>61</v>
      </c>
      <c r="B456">
        <v>40</v>
      </c>
      <c r="C456" t="str">
        <f t="shared" si="7"/>
        <v>po40</v>
      </c>
      <c r="D456">
        <v>72</v>
      </c>
    </row>
    <row r="457" spans="1:4" ht="12.75">
      <c r="A457" t="s">
        <v>61</v>
      </c>
      <c r="B457">
        <v>41</v>
      </c>
      <c r="C457" t="str">
        <f t="shared" si="7"/>
        <v>po41</v>
      </c>
      <c r="D457">
        <v>76</v>
      </c>
    </row>
    <row r="458" spans="1:4" ht="12.75">
      <c r="A458" t="s">
        <v>61</v>
      </c>
      <c r="B458">
        <v>42</v>
      </c>
      <c r="C458" t="str">
        <f t="shared" si="7"/>
        <v>po42</v>
      </c>
      <c r="D458">
        <v>80</v>
      </c>
    </row>
    <row r="459" spans="1:4" ht="12.75">
      <c r="A459" t="s">
        <v>61</v>
      </c>
      <c r="B459">
        <v>43</v>
      </c>
      <c r="C459" t="str">
        <f t="shared" si="7"/>
        <v>po43</v>
      </c>
      <c r="D459">
        <v>84</v>
      </c>
    </row>
    <row r="460" spans="1:4" ht="12.75">
      <c r="A460" t="s">
        <v>61</v>
      </c>
      <c r="B460">
        <v>44</v>
      </c>
      <c r="C460" t="str">
        <f t="shared" si="7"/>
        <v>po44</v>
      </c>
      <c r="D460">
        <v>88</v>
      </c>
    </row>
    <row r="461" spans="1:4" ht="12.75">
      <c r="A461" t="s">
        <v>46</v>
      </c>
      <c r="B461">
        <v>18</v>
      </c>
      <c r="C461" t="str">
        <f t="shared" si="7"/>
        <v>b18</v>
      </c>
      <c r="D461">
        <v>10</v>
      </c>
    </row>
    <row r="462" spans="1:4" ht="12.75">
      <c r="A462" t="s">
        <v>46</v>
      </c>
      <c r="B462">
        <v>19</v>
      </c>
      <c r="C462" t="str">
        <f t="shared" si="7"/>
        <v>b19</v>
      </c>
      <c r="D462">
        <v>12</v>
      </c>
    </row>
    <row r="463" spans="1:4" ht="12.75">
      <c r="A463" t="s">
        <v>46</v>
      </c>
      <c r="B463">
        <v>20</v>
      </c>
      <c r="C463" t="str">
        <f t="shared" si="7"/>
        <v>b20</v>
      </c>
      <c r="D463">
        <v>15</v>
      </c>
    </row>
    <row r="464" spans="1:4" ht="12.75">
      <c r="A464" t="s">
        <v>46</v>
      </c>
      <c r="B464">
        <v>21</v>
      </c>
      <c r="C464" t="str">
        <f t="shared" si="7"/>
        <v>b21</v>
      </c>
      <c r="D464">
        <v>18</v>
      </c>
    </row>
    <row r="465" spans="1:4" ht="12.75">
      <c r="A465" t="s">
        <v>46</v>
      </c>
      <c r="B465">
        <v>22</v>
      </c>
      <c r="C465" t="str">
        <f t="shared" si="7"/>
        <v>b22</v>
      </c>
      <c r="D465">
        <v>20</v>
      </c>
    </row>
    <row r="466" spans="1:4" ht="12.75">
      <c r="A466" t="s">
        <v>46</v>
      </c>
      <c r="B466">
        <v>23</v>
      </c>
      <c r="C466" t="str">
        <f t="shared" si="7"/>
        <v>b23</v>
      </c>
      <c r="D466">
        <v>24</v>
      </c>
    </row>
    <row r="467" spans="1:4" ht="12.75">
      <c r="A467" t="s">
        <v>46</v>
      </c>
      <c r="B467">
        <v>24</v>
      </c>
      <c r="C467" t="str">
        <f t="shared" si="7"/>
        <v>b24</v>
      </c>
      <c r="D467">
        <v>28</v>
      </c>
    </row>
    <row r="468" spans="1:4" ht="12.75">
      <c r="A468" t="s">
        <v>46</v>
      </c>
      <c r="B468">
        <v>25</v>
      </c>
      <c r="C468" t="str">
        <f t="shared" si="7"/>
        <v>b25</v>
      </c>
      <c r="D468">
        <v>32</v>
      </c>
    </row>
    <row r="469" spans="1:4" ht="12.75">
      <c r="A469" t="s">
        <v>46</v>
      </c>
      <c r="B469">
        <v>26</v>
      </c>
      <c r="C469" t="str">
        <f t="shared" si="7"/>
        <v>b26</v>
      </c>
      <c r="D469">
        <v>36</v>
      </c>
    </row>
    <row r="470" spans="1:4" ht="12.75">
      <c r="A470" t="s">
        <v>46</v>
      </c>
      <c r="B470">
        <v>27</v>
      </c>
      <c r="C470" t="str">
        <f t="shared" si="7"/>
        <v>b27</v>
      </c>
      <c r="D470">
        <v>44</v>
      </c>
    </row>
    <row r="471" spans="1:4" ht="12.75">
      <c r="A471" t="s">
        <v>46</v>
      </c>
      <c r="B471">
        <v>28</v>
      </c>
      <c r="C471" t="str">
        <f t="shared" si="7"/>
        <v>b28</v>
      </c>
      <c r="D471">
        <v>48</v>
      </c>
    </row>
    <row r="472" spans="1:4" ht="12.75">
      <c r="A472" t="s">
        <v>46</v>
      </c>
      <c r="B472">
        <v>29</v>
      </c>
      <c r="C472" t="str">
        <f t="shared" si="7"/>
        <v>b29</v>
      </c>
      <c r="D472">
        <v>56</v>
      </c>
    </row>
    <row r="473" spans="1:4" ht="12.75">
      <c r="A473" t="s">
        <v>46</v>
      </c>
      <c r="B473">
        <v>30</v>
      </c>
      <c r="C473" t="str">
        <f t="shared" si="7"/>
        <v>b30</v>
      </c>
      <c r="D473">
        <v>64</v>
      </c>
    </row>
    <row r="474" spans="1:4" ht="12.75">
      <c r="A474" t="s">
        <v>46</v>
      </c>
      <c r="B474">
        <v>31</v>
      </c>
      <c r="C474" t="str">
        <f t="shared" si="7"/>
        <v>b31</v>
      </c>
      <c r="D474">
        <v>68</v>
      </c>
    </row>
    <row r="475" spans="1:4" ht="12.75">
      <c r="A475" t="s">
        <v>46</v>
      </c>
      <c r="B475">
        <v>32</v>
      </c>
      <c r="C475" t="str">
        <f t="shared" si="7"/>
        <v>b32</v>
      </c>
      <c r="D475">
        <v>72</v>
      </c>
    </row>
    <row r="476" spans="1:4" ht="12.75">
      <c r="A476" t="s">
        <v>46</v>
      </c>
      <c r="B476">
        <v>33</v>
      </c>
      <c r="C476" t="str">
        <f t="shared" si="7"/>
        <v>b33</v>
      </c>
      <c r="D476">
        <v>84</v>
      </c>
    </row>
    <row r="477" spans="1:4" ht="12.75">
      <c r="A477" t="s">
        <v>46</v>
      </c>
      <c r="B477">
        <v>34</v>
      </c>
      <c r="C477" t="str">
        <f t="shared" si="7"/>
        <v>b34</v>
      </c>
      <c r="D477">
        <v>96</v>
      </c>
    </row>
    <row r="478" spans="1:4" ht="12.75">
      <c r="A478" t="s">
        <v>46</v>
      </c>
      <c r="B478">
        <v>35</v>
      </c>
      <c r="C478" t="str">
        <f t="shared" si="7"/>
        <v>b35</v>
      </c>
      <c r="D478">
        <v>104</v>
      </c>
    </row>
    <row r="479" spans="1:4" ht="12.75">
      <c r="A479" t="s">
        <v>46</v>
      </c>
      <c r="B479">
        <v>36</v>
      </c>
      <c r="C479" t="str">
        <f t="shared" si="7"/>
        <v>b36</v>
      </c>
      <c r="D479">
        <v>112</v>
      </c>
    </row>
    <row r="480" spans="1:4" ht="12.75">
      <c r="A480" t="s">
        <v>46</v>
      </c>
      <c r="B480">
        <v>37</v>
      </c>
      <c r="C480" t="str">
        <f t="shared" si="7"/>
        <v>b37</v>
      </c>
      <c r="D480">
        <v>120</v>
      </c>
    </row>
    <row r="481" spans="1:4" ht="12.75">
      <c r="A481" t="s">
        <v>46</v>
      </c>
      <c r="B481">
        <v>38</v>
      </c>
      <c r="C481" t="str">
        <f t="shared" si="7"/>
        <v>b38</v>
      </c>
      <c r="D481">
        <v>128</v>
      </c>
    </row>
    <row r="482" spans="1:4" ht="12.75">
      <c r="A482" t="s">
        <v>46</v>
      </c>
      <c r="B482">
        <v>39</v>
      </c>
      <c r="C482" t="str">
        <f t="shared" si="7"/>
        <v>b39</v>
      </c>
      <c r="D482">
        <v>136</v>
      </c>
    </row>
    <row r="483" spans="1:4" ht="12.75">
      <c r="A483" t="s">
        <v>46</v>
      </c>
      <c r="B483">
        <v>40</v>
      </c>
      <c r="C483" t="str">
        <f t="shared" si="7"/>
        <v>b40</v>
      </c>
      <c r="D483">
        <v>144</v>
      </c>
    </row>
    <row r="484" spans="1:4" ht="12.75">
      <c r="A484" t="s">
        <v>46</v>
      </c>
      <c r="B484">
        <v>41</v>
      </c>
      <c r="C484" t="str">
        <f t="shared" si="7"/>
        <v>b41</v>
      </c>
      <c r="D484">
        <v>152</v>
      </c>
    </row>
    <row r="485" spans="1:4" ht="12.75">
      <c r="A485" t="s">
        <v>46</v>
      </c>
      <c r="B485">
        <v>42</v>
      </c>
      <c r="C485" t="str">
        <f t="shared" si="7"/>
        <v>b42</v>
      </c>
      <c r="D485">
        <v>160</v>
      </c>
    </row>
    <row r="486" spans="1:4" ht="12.75">
      <c r="A486" t="s">
        <v>46</v>
      </c>
      <c r="B486">
        <v>43</v>
      </c>
      <c r="C486" t="str">
        <f t="shared" si="7"/>
        <v>b43</v>
      </c>
      <c r="D486">
        <v>164</v>
      </c>
    </row>
    <row r="487" spans="1:4" ht="12.75">
      <c r="A487" t="s">
        <v>46</v>
      </c>
      <c r="B487">
        <v>44</v>
      </c>
      <c r="C487" t="str">
        <f t="shared" si="7"/>
        <v>b44</v>
      </c>
      <c r="D487">
        <v>168</v>
      </c>
    </row>
    <row r="488" spans="1:4" ht="12.75">
      <c r="A488" t="s">
        <v>57</v>
      </c>
      <c r="B488">
        <v>18</v>
      </c>
      <c r="C488" t="str">
        <f t="shared" si="7"/>
        <v>w18</v>
      </c>
      <c r="D488">
        <v>10</v>
      </c>
    </row>
    <row r="489" spans="1:4" ht="12.75">
      <c r="A489" t="s">
        <v>57</v>
      </c>
      <c r="B489">
        <v>19</v>
      </c>
      <c r="C489" t="str">
        <f t="shared" si="7"/>
        <v>w19</v>
      </c>
      <c r="D489">
        <v>12</v>
      </c>
    </row>
    <row r="490" spans="1:4" ht="12.75">
      <c r="A490" t="s">
        <v>57</v>
      </c>
      <c r="B490">
        <v>20</v>
      </c>
      <c r="C490" t="str">
        <f t="shared" si="7"/>
        <v>w20</v>
      </c>
      <c r="D490">
        <v>15</v>
      </c>
    </row>
    <row r="491" spans="1:4" ht="12.75">
      <c r="A491" t="s">
        <v>57</v>
      </c>
      <c r="B491">
        <v>21</v>
      </c>
      <c r="C491" t="str">
        <f t="shared" si="7"/>
        <v>w21</v>
      </c>
      <c r="D491">
        <v>18</v>
      </c>
    </row>
    <row r="492" spans="1:4" ht="12.75">
      <c r="A492" t="s">
        <v>57</v>
      </c>
      <c r="B492">
        <v>22</v>
      </c>
      <c r="C492" t="str">
        <f t="shared" si="7"/>
        <v>w22</v>
      </c>
      <c r="D492">
        <v>20</v>
      </c>
    </row>
    <row r="493" spans="1:4" ht="12.75">
      <c r="A493" t="s">
        <v>57</v>
      </c>
      <c r="B493">
        <v>23</v>
      </c>
      <c r="C493" t="str">
        <f t="shared" si="7"/>
        <v>w23</v>
      </c>
      <c r="D493">
        <v>24</v>
      </c>
    </row>
    <row r="494" spans="1:4" ht="12.75">
      <c r="A494" t="s">
        <v>57</v>
      </c>
      <c r="B494">
        <v>24</v>
      </c>
      <c r="C494" t="str">
        <f t="shared" si="7"/>
        <v>w24</v>
      </c>
      <c r="D494">
        <v>28</v>
      </c>
    </row>
    <row r="495" spans="1:4" ht="12.75">
      <c r="A495" t="s">
        <v>57</v>
      </c>
      <c r="B495">
        <v>25</v>
      </c>
      <c r="C495" t="str">
        <f t="shared" si="7"/>
        <v>w25</v>
      </c>
      <c r="D495">
        <v>32</v>
      </c>
    </row>
    <row r="496" spans="1:4" ht="12.75">
      <c r="A496" t="s">
        <v>57</v>
      </c>
      <c r="B496">
        <v>26</v>
      </c>
      <c r="C496" t="str">
        <f t="shared" si="7"/>
        <v>w26</v>
      </c>
      <c r="D496">
        <v>36</v>
      </c>
    </row>
    <row r="497" spans="1:4" ht="12.75">
      <c r="A497" t="s">
        <v>57</v>
      </c>
      <c r="B497">
        <v>27</v>
      </c>
      <c r="C497" t="str">
        <f t="shared" si="7"/>
        <v>w27</v>
      </c>
      <c r="D497">
        <v>44</v>
      </c>
    </row>
    <row r="498" spans="1:4" ht="12.75">
      <c r="A498" t="s">
        <v>57</v>
      </c>
      <c r="B498">
        <v>28</v>
      </c>
      <c r="C498" t="str">
        <f t="shared" si="7"/>
        <v>w28</v>
      </c>
      <c r="D498">
        <v>48</v>
      </c>
    </row>
    <row r="499" spans="1:4" ht="12.75">
      <c r="A499" t="s">
        <v>57</v>
      </c>
      <c r="B499">
        <v>29</v>
      </c>
      <c r="C499" t="str">
        <f t="shared" si="7"/>
        <v>w29</v>
      </c>
      <c r="D499">
        <v>56</v>
      </c>
    </row>
    <row r="500" spans="1:4" ht="12.75">
      <c r="A500" t="s">
        <v>57</v>
      </c>
      <c r="B500">
        <v>30</v>
      </c>
      <c r="C500" t="str">
        <f t="shared" si="7"/>
        <v>w30</v>
      </c>
      <c r="D500">
        <v>64</v>
      </c>
    </row>
    <row r="501" spans="1:4" ht="12.75">
      <c r="A501" t="s">
        <v>57</v>
      </c>
      <c r="B501">
        <v>31</v>
      </c>
      <c r="C501" t="str">
        <f t="shared" si="7"/>
        <v>w31</v>
      </c>
      <c r="D501">
        <v>68</v>
      </c>
    </row>
    <row r="502" spans="1:4" ht="12.75">
      <c r="A502" t="s">
        <v>57</v>
      </c>
      <c r="B502">
        <v>32</v>
      </c>
      <c r="C502" t="str">
        <f t="shared" si="7"/>
        <v>w32</v>
      </c>
      <c r="D502">
        <v>72</v>
      </c>
    </row>
    <row r="503" spans="1:4" ht="12.75">
      <c r="A503" t="s">
        <v>57</v>
      </c>
      <c r="B503">
        <v>33</v>
      </c>
      <c r="C503" t="str">
        <f t="shared" si="7"/>
        <v>w33</v>
      </c>
      <c r="D503">
        <v>84</v>
      </c>
    </row>
    <row r="504" spans="1:4" ht="12.75">
      <c r="A504" t="s">
        <v>57</v>
      </c>
      <c r="B504">
        <v>34</v>
      </c>
      <c r="C504" t="str">
        <f t="shared" si="7"/>
        <v>w34</v>
      </c>
      <c r="D504">
        <v>96</v>
      </c>
    </row>
    <row r="505" spans="1:4" ht="12.75">
      <c r="A505" t="s">
        <v>57</v>
      </c>
      <c r="B505">
        <v>35</v>
      </c>
      <c r="C505" t="str">
        <f t="shared" si="7"/>
        <v>w35</v>
      </c>
      <c r="D505">
        <v>104</v>
      </c>
    </row>
    <row r="506" spans="1:4" ht="12.75">
      <c r="A506" t="s">
        <v>57</v>
      </c>
      <c r="B506">
        <v>36</v>
      </c>
      <c r="C506" t="str">
        <f t="shared" si="7"/>
        <v>w36</v>
      </c>
      <c r="D506">
        <v>112</v>
      </c>
    </row>
    <row r="507" spans="1:4" ht="12.75">
      <c r="A507" t="s">
        <v>57</v>
      </c>
      <c r="B507">
        <v>37</v>
      </c>
      <c r="C507" t="str">
        <f t="shared" si="7"/>
        <v>w37</v>
      </c>
      <c r="D507">
        <v>120</v>
      </c>
    </row>
    <row r="508" spans="1:4" ht="12.75">
      <c r="A508" t="s">
        <v>57</v>
      </c>
      <c r="B508">
        <v>38</v>
      </c>
      <c r="C508" t="str">
        <f t="shared" si="7"/>
        <v>w38</v>
      </c>
      <c r="D508">
        <v>128</v>
      </c>
    </row>
    <row r="509" spans="1:4" ht="12.75">
      <c r="A509" t="s">
        <v>57</v>
      </c>
      <c r="B509">
        <v>39</v>
      </c>
      <c r="C509" t="str">
        <f t="shared" si="7"/>
        <v>w39</v>
      </c>
      <c r="D509">
        <v>136</v>
      </c>
    </row>
    <row r="510" spans="1:4" ht="12.75">
      <c r="A510" t="s">
        <v>57</v>
      </c>
      <c r="B510">
        <v>40</v>
      </c>
      <c r="C510" t="str">
        <f t="shared" si="7"/>
        <v>w40</v>
      </c>
      <c r="D510">
        <v>144</v>
      </c>
    </row>
    <row r="511" spans="1:4" ht="12.75">
      <c r="A511" t="s">
        <v>57</v>
      </c>
      <c r="B511">
        <v>41</v>
      </c>
      <c r="C511" t="str">
        <f t="shared" si="7"/>
        <v>w41</v>
      </c>
      <c r="D511">
        <v>152</v>
      </c>
    </row>
    <row r="512" spans="1:4" ht="12.75">
      <c r="A512" t="s">
        <v>57</v>
      </c>
      <c r="B512">
        <v>42</v>
      </c>
      <c r="C512" t="str">
        <f t="shared" si="7"/>
        <v>w42</v>
      </c>
      <c r="D512">
        <v>160</v>
      </c>
    </row>
    <row r="513" spans="1:4" ht="12.75">
      <c r="A513" t="s">
        <v>57</v>
      </c>
      <c r="B513">
        <v>43</v>
      </c>
      <c r="C513" t="str">
        <f t="shared" si="7"/>
        <v>w43</v>
      </c>
      <c r="D513">
        <v>164</v>
      </c>
    </row>
    <row r="514" spans="1:4" ht="12.75">
      <c r="A514" t="s">
        <v>57</v>
      </c>
      <c r="B514">
        <v>44</v>
      </c>
      <c r="C514" t="str">
        <f t="shared" si="7"/>
        <v>w44</v>
      </c>
      <c r="D514">
        <v>168</v>
      </c>
    </row>
    <row r="515" spans="1:4" ht="12.75">
      <c r="A515" t="s">
        <v>62</v>
      </c>
      <c r="B515">
        <v>18</v>
      </c>
      <c r="C515" t="str">
        <f aca="true" t="shared" si="8" ref="C515:C520">CONCATENATE(A515,B515)</f>
        <v>sh18</v>
      </c>
      <c r="D515">
        <v>32</v>
      </c>
    </row>
    <row r="516" spans="1:4" ht="12.75">
      <c r="A516" t="s">
        <v>62</v>
      </c>
      <c r="B516">
        <v>19</v>
      </c>
      <c r="C516" t="str">
        <f t="shared" si="8"/>
        <v>sh19</v>
      </c>
      <c r="D516">
        <v>32</v>
      </c>
    </row>
    <row r="517" spans="1:4" ht="12.75">
      <c r="A517" t="s">
        <v>62</v>
      </c>
      <c r="B517">
        <v>20</v>
      </c>
      <c r="C517" t="str">
        <f t="shared" si="8"/>
        <v>sh20</v>
      </c>
      <c r="D517">
        <v>32</v>
      </c>
    </row>
    <row r="518" spans="1:4" ht="12.75">
      <c r="A518" t="s">
        <v>62</v>
      </c>
      <c r="B518">
        <v>21</v>
      </c>
      <c r="C518" t="str">
        <f t="shared" si="8"/>
        <v>sh21</v>
      </c>
      <c r="D518">
        <v>32</v>
      </c>
    </row>
    <row r="519" spans="1:4" ht="12.75">
      <c r="A519" t="s">
        <v>62</v>
      </c>
      <c r="B519">
        <v>22</v>
      </c>
      <c r="C519" t="str">
        <f t="shared" si="8"/>
        <v>sh22</v>
      </c>
      <c r="D519">
        <v>32</v>
      </c>
    </row>
    <row r="520" spans="1:4" ht="12.75">
      <c r="A520" t="s">
        <v>62</v>
      </c>
      <c r="B520">
        <v>23</v>
      </c>
      <c r="C520" t="str">
        <f t="shared" si="8"/>
        <v>sh23</v>
      </c>
      <c r="D520">
        <v>32</v>
      </c>
    </row>
    <row r="521" spans="1:4" ht="12.75">
      <c r="A521" t="s">
        <v>62</v>
      </c>
      <c r="B521">
        <v>24</v>
      </c>
      <c r="C521" t="str">
        <f aca="true" t="shared" si="9" ref="C521:C529">CONCATENATE(A521,B521)</f>
        <v>sh24</v>
      </c>
      <c r="D521">
        <v>32</v>
      </c>
    </row>
    <row r="522" spans="1:4" ht="12.75">
      <c r="A522" t="s">
        <v>62</v>
      </c>
      <c r="B522">
        <v>25</v>
      </c>
      <c r="C522" t="str">
        <f t="shared" si="9"/>
        <v>sh25</v>
      </c>
      <c r="D522">
        <v>32</v>
      </c>
    </row>
    <row r="523" spans="1:4" ht="12.75">
      <c r="A523" t="s">
        <v>62</v>
      </c>
      <c r="B523">
        <v>26</v>
      </c>
      <c r="C523" t="str">
        <f t="shared" si="9"/>
        <v>sh26</v>
      </c>
      <c r="D523">
        <v>32</v>
      </c>
    </row>
    <row r="524" spans="1:4" ht="12.75">
      <c r="A524" t="s">
        <v>62</v>
      </c>
      <c r="B524">
        <v>27</v>
      </c>
      <c r="C524" t="str">
        <f t="shared" si="9"/>
        <v>sh27</v>
      </c>
      <c r="D524">
        <v>32</v>
      </c>
    </row>
    <row r="525" spans="1:4" ht="12.75">
      <c r="A525" t="s">
        <v>62</v>
      </c>
      <c r="B525">
        <v>28</v>
      </c>
      <c r="C525" t="str">
        <f t="shared" si="9"/>
        <v>sh28</v>
      </c>
      <c r="D525">
        <v>32</v>
      </c>
    </row>
    <row r="526" spans="1:4" ht="12.75">
      <c r="A526" t="s">
        <v>62</v>
      </c>
      <c r="B526">
        <v>29</v>
      </c>
      <c r="C526" t="str">
        <f t="shared" si="9"/>
        <v>sh29</v>
      </c>
      <c r="D526">
        <v>32</v>
      </c>
    </row>
    <row r="527" spans="1:4" ht="12.75">
      <c r="A527" t="s">
        <v>62</v>
      </c>
      <c r="B527">
        <v>30</v>
      </c>
      <c r="C527" t="str">
        <f t="shared" si="9"/>
        <v>sh30</v>
      </c>
      <c r="D527">
        <v>32</v>
      </c>
    </row>
    <row r="528" spans="1:4" ht="12.75">
      <c r="A528" t="s">
        <v>62</v>
      </c>
      <c r="B528">
        <v>31</v>
      </c>
      <c r="C528" t="str">
        <f t="shared" si="9"/>
        <v>sh31</v>
      </c>
      <c r="D528">
        <v>56</v>
      </c>
    </row>
    <row r="529" spans="1:4" ht="12.75">
      <c r="A529" t="s">
        <v>62</v>
      </c>
      <c r="B529">
        <v>32</v>
      </c>
      <c r="C529" t="str">
        <f t="shared" si="9"/>
        <v>sh32</v>
      </c>
      <c r="D529">
        <v>56</v>
      </c>
    </row>
    <row r="530" spans="1:4" ht="12.75">
      <c r="A530" t="s">
        <v>62</v>
      </c>
      <c r="B530">
        <v>33</v>
      </c>
      <c r="C530" t="str">
        <f aca="true" t="shared" si="10" ref="C530:C545">CONCATENATE(A530,B530)</f>
        <v>sh33</v>
      </c>
      <c r="D530">
        <v>56</v>
      </c>
    </row>
    <row r="531" spans="1:4" ht="12.75">
      <c r="A531" t="s">
        <v>62</v>
      </c>
      <c r="B531">
        <v>34</v>
      </c>
      <c r="C531" t="str">
        <f t="shared" si="10"/>
        <v>sh34</v>
      </c>
      <c r="D531">
        <v>56</v>
      </c>
    </row>
    <row r="532" spans="1:4" ht="12.75">
      <c r="A532" t="s">
        <v>62</v>
      </c>
      <c r="B532">
        <v>35</v>
      </c>
      <c r="C532" t="str">
        <f t="shared" si="10"/>
        <v>sh35</v>
      </c>
      <c r="D532">
        <v>56</v>
      </c>
    </row>
    <row r="533" spans="1:4" ht="12.75">
      <c r="A533" t="s">
        <v>62</v>
      </c>
      <c r="B533">
        <v>36</v>
      </c>
      <c r="C533" t="str">
        <f t="shared" si="10"/>
        <v>sh36</v>
      </c>
      <c r="D533">
        <v>56</v>
      </c>
    </row>
    <row r="534" spans="1:4" ht="12.75">
      <c r="A534" t="s">
        <v>62</v>
      </c>
      <c r="B534">
        <v>37</v>
      </c>
      <c r="C534" t="str">
        <f t="shared" si="10"/>
        <v>sh37</v>
      </c>
      <c r="D534">
        <v>56</v>
      </c>
    </row>
    <row r="535" spans="1:4" ht="12.75">
      <c r="A535" t="s">
        <v>62</v>
      </c>
      <c r="B535">
        <v>38</v>
      </c>
      <c r="C535" t="str">
        <f t="shared" si="10"/>
        <v>sh38</v>
      </c>
      <c r="D535">
        <v>56</v>
      </c>
    </row>
    <row r="536" spans="1:4" ht="12.75">
      <c r="A536" t="s">
        <v>62</v>
      </c>
      <c r="B536">
        <v>39</v>
      </c>
      <c r="C536" t="str">
        <f t="shared" si="10"/>
        <v>sh39</v>
      </c>
      <c r="D536">
        <v>56</v>
      </c>
    </row>
    <row r="537" spans="1:4" ht="12.75">
      <c r="A537" t="s">
        <v>62</v>
      </c>
      <c r="B537">
        <v>40</v>
      </c>
      <c r="C537" t="str">
        <f t="shared" si="10"/>
        <v>sh40</v>
      </c>
      <c r="D537">
        <v>56</v>
      </c>
    </row>
    <row r="538" spans="1:4" ht="12.75">
      <c r="A538" t="s">
        <v>62</v>
      </c>
      <c r="B538">
        <v>41</v>
      </c>
      <c r="C538" t="str">
        <f t="shared" si="10"/>
        <v>sh41</v>
      </c>
      <c r="D538">
        <v>56</v>
      </c>
    </row>
    <row r="539" spans="1:4" ht="12.75">
      <c r="A539" t="s">
        <v>62</v>
      </c>
      <c r="B539">
        <v>42</v>
      </c>
      <c r="C539" t="str">
        <f t="shared" si="10"/>
        <v>sh42</v>
      </c>
      <c r="D539">
        <v>56</v>
      </c>
    </row>
    <row r="540" spans="1:4" ht="12.75">
      <c r="A540" t="s">
        <v>62</v>
      </c>
      <c r="B540">
        <v>43</v>
      </c>
      <c r="C540" t="str">
        <f t="shared" si="10"/>
        <v>sh43</v>
      </c>
      <c r="D540">
        <v>56</v>
      </c>
    </row>
    <row r="541" spans="1:4" ht="12.75">
      <c r="A541" t="s">
        <v>62</v>
      </c>
      <c r="B541">
        <v>44</v>
      </c>
      <c r="C541" t="str">
        <f t="shared" si="10"/>
        <v>sh44</v>
      </c>
      <c r="D541">
        <v>56</v>
      </c>
    </row>
    <row r="542" spans="1:4" ht="12.75">
      <c r="A542" t="s">
        <v>62</v>
      </c>
      <c r="B542">
        <v>45</v>
      </c>
      <c r="C542" t="str">
        <f t="shared" si="10"/>
        <v>sh45</v>
      </c>
      <c r="D542">
        <v>56</v>
      </c>
    </row>
    <row r="543" spans="1:4" ht="12.75">
      <c r="A543" t="s">
        <v>62</v>
      </c>
      <c r="B543">
        <v>46</v>
      </c>
      <c r="C543" t="str">
        <f t="shared" si="10"/>
        <v>sh46</v>
      </c>
      <c r="D543">
        <v>56</v>
      </c>
    </row>
    <row r="544" spans="1:4" ht="12.75">
      <c r="A544" t="s">
        <v>62</v>
      </c>
      <c r="B544">
        <v>47</v>
      </c>
      <c r="C544" t="str">
        <f t="shared" si="10"/>
        <v>sh47</v>
      </c>
      <c r="D544">
        <v>56</v>
      </c>
    </row>
    <row r="545" spans="1:4" ht="12.75">
      <c r="A545" t="s">
        <v>62</v>
      </c>
      <c r="B545">
        <v>48</v>
      </c>
      <c r="C545" t="str">
        <f t="shared" si="10"/>
        <v>sh48</v>
      </c>
      <c r="D545">
        <v>56</v>
      </c>
    </row>
    <row r="546" spans="1:4" ht="12.75">
      <c r="A546" t="s">
        <v>62</v>
      </c>
      <c r="B546">
        <v>49</v>
      </c>
      <c r="C546" t="str">
        <f aca="true" t="shared" si="11" ref="C546:C557">CONCATENATE(A546,B546)</f>
        <v>sh49</v>
      </c>
      <c r="D546">
        <v>56</v>
      </c>
    </row>
    <row r="547" spans="1:4" ht="12.75">
      <c r="A547" t="s">
        <v>62</v>
      </c>
      <c r="B547">
        <v>50</v>
      </c>
      <c r="C547" t="str">
        <f t="shared" si="11"/>
        <v>sh50</v>
      </c>
      <c r="D547">
        <v>56</v>
      </c>
    </row>
    <row r="548" spans="1:4" ht="12.75">
      <c r="A548" t="s">
        <v>62</v>
      </c>
      <c r="B548">
        <v>51</v>
      </c>
      <c r="C548" t="str">
        <f t="shared" si="11"/>
        <v>sh51</v>
      </c>
      <c r="D548">
        <v>84</v>
      </c>
    </row>
    <row r="549" spans="1:4" ht="12.75">
      <c r="A549" t="s">
        <v>62</v>
      </c>
      <c r="B549">
        <v>52</v>
      </c>
      <c r="C549" t="str">
        <f t="shared" si="11"/>
        <v>sh52</v>
      </c>
      <c r="D549">
        <v>84</v>
      </c>
    </row>
    <row r="550" spans="1:4" ht="12.75">
      <c r="A550" t="s">
        <v>62</v>
      </c>
      <c r="B550">
        <v>53</v>
      </c>
      <c r="C550" t="str">
        <f>CONCATENATE(A550,B550)</f>
        <v>sh53</v>
      </c>
      <c r="D550">
        <v>84</v>
      </c>
    </row>
    <row r="551" spans="1:4" ht="12.75">
      <c r="A551" t="s">
        <v>62</v>
      </c>
      <c r="B551">
        <v>54</v>
      </c>
      <c r="C551" t="str">
        <f>CONCATENATE(A551,B551)</f>
        <v>sh54</v>
      </c>
      <c r="D551">
        <v>84</v>
      </c>
    </row>
    <row r="552" spans="1:4" ht="12.75">
      <c r="A552" t="s">
        <v>62</v>
      </c>
      <c r="B552">
        <v>55</v>
      </c>
      <c r="C552" t="str">
        <f>CONCATENATE(A552,B552)</f>
        <v>sh55</v>
      </c>
      <c r="D552">
        <v>84</v>
      </c>
    </row>
    <row r="553" spans="1:4" ht="12.75">
      <c r="A553" t="s">
        <v>62</v>
      </c>
      <c r="B553">
        <v>56</v>
      </c>
      <c r="C553" t="str">
        <f t="shared" si="11"/>
        <v>sh56</v>
      </c>
      <c r="D553">
        <v>120</v>
      </c>
    </row>
    <row r="554" spans="1:4" ht="12.75">
      <c r="A554" t="s">
        <v>62</v>
      </c>
      <c r="B554">
        <v>57</v>
      </c>
      <c r="C554" t="str">
        <f t="shared" si="11"/>
        <v>sh57</v>
      </c>
      <c r="D554">
        <v>120</v>
      </c>
    </row>
    <row r="555" spans="1:4" ht="12.75">
      <c r="A555" t="s">
        <v>62</v>
      </c>
      <c r="B555">
        <v>58</v>
      </c>
      <c r="C555" t="str">
        <f t="shared" si="11"/>
        <v>sh58</v>
      </c>
      <c r="D555">
        <v>120</v>
      </c>
    </row>
    <row r="556" spans="1:4" ht="12.75">
      <c r="A556" t="s">
        <v>62</v>
      </c>
      <c r="B556">
        <v>59</v>
      </c>
      <c r="C556" t="str">
        <f t="shared" si="11"/>
        <v>sh59</v>
      </c>
      <c r="D556">
        <v>120</v>
      </c>
    </row>
    <row r="557" spans="1:4" ht="12.75">
      <c r="A557" t="s">
        <v>62</v>
      </c>
      <c r="B557">
        <v>60</v>
      </c>
      <c r="C557" t="str">
        <f t="shared" si="11"/>
        <v>sh60</v>
      </c>
      <c r="D557">
        <v>120</v>
      </c>
    </row>
    <row r="558" spans="1:4" ht="12.75">
      <c r="A558" t="s">
        <v>62</v>
      </c>
      <c r="B558">
        <v>61</v>
      </c>
      <c r="C558" t="str">
        <f>CONCATENATE(A558,B558)</f>
        <v>sh61</v>
      </c>
      <c r="D558">
        <v>160</v>
      </c>
    </row>
    <row r="559" spans="1:4" ht="12.75">
      <c r="A559" t="s">
        <v>62</v>
      </c>
      <c r="B559">
        <v>62</v>
      </c>
      <c r="C559" t="str">
        <f>CONCATENATE(A559,B559)</f>
        <v>sh62</v>
      </c>
      <c r="D559">
        <v>160</v>
      </c>
    </row>
    <row r="560" spans="1:4" ht="12.75">
      <c r="A560" t="s">
        <v>62</v>
      </c>
      <c r="B560">
        <v>63</v>
      </c>
      <c r="C560" t="str">
        <f aca="true" t="shared" si="12" ref="C560:C569">CONCATENATE(A560,B560)</f>
        <v>sh63</v>
      </c>
      <c r="D560">
        <v>160</v>
      </c>
    </row>
    <row r="561" spans="1:4" ht="12.75">
      <c r="A561" t="s">
        <v>62</v>
      </c>
      <c r="B561">
        <v>64</v>
      </c>
      <c r="C561" t="str">
        <f t="shared" si="12"/>
        <v>sh64</v>
      </c>
      <c r="D561">
        <v>160</v>
      </c>
    </row>
    <row r="562" spans="1:4" ht="12.75">
      <c r="A562" t="s">
        <v>62</v>
      </c>
      <c r="B562">
        <v>65</v>
      </c>
      <c r="C562" t="str">
        <f t="shared" si="12"/>
        <v>sh65</v>
      </c>
      <c r="D562">
        <v>160</v>
      </c>
    </row>
    <row r="563" spans="1:4" ht="12.75">
      <c r="A563" t="s">
        <v>62</v>
      </c>
      <c r="B563">
        <v>66</v>
      </c>
      <c r="C563" t="str">
        <f t="shared" si="12"/>
        <v>sh66</v>
      </c>
      <c r="D563">
        <v>160</v>
      </c>
    </row>
    <row r="564" spans="1:4" ht="12.75">
      <c r="A564" t="s">
        <v>62</v>
      </c>
      <c r="B564">
        <v>67</v>
      </c>
      <c r="C564" t="str">
        <f t="shared" si="12"/>
        <v>sh67</v>
      </c>
      <c r="D564">
        <v>160</v>
      </c>
    </row>
    <row r="565" spans="1:4" ht="12.75">
      <c r="A565" t="s">
        <v>62</v>
      </c>
      <c r="B565">
        <v>68</v>
      </c>
      <c r="C565" t="str">
        <f t="shared" si="12"/>
        <v>sh68</v>
      </c>
      <c r="D565">
        <v>160</v>
      </c>
    </row>
    <row r="566" spans="1:4" ht="12.75">
      <c r="A566" t="s">
        <v>62</v>
      </c>
      <c r="B566">
        <v>69</v>
      </c>
      <c r="C566" t="str">
        <f t="shared" si="12"/>
        <v>sh69</v>
      </c>
      <c r="D566">
        <v>160</v>
      </c>
    </row>
    <row r="567" spans="1:4" ht="12.75">
      <c r="A567" t="s">
        <v>62</v>
      </c>
      <c r="B567">
        <v>70</v>
      </c>
      <c r="C567" t="str">
        <f t="shared" si="12"/>
        <v>sh70</v>
      </c>
      <c r="D567">
        <v>160</v>
      </c>
    </row>
    <row r="568" spans="1:4" ht="12.75">
      <c r="A568" t="s">
        <v>62</v>
      </c>
      <c r="B568">
        <v>71</v>
      </c>
      <c r="C568" t="str">
        <f t="shared" si="12"/>
        <v>sh71</v>
      </c>
      <c r="D568">
        <v>236</v>
      </c>
    </row>
    <row r="569" spans="1:4" ht="12.75">
      <c r="A569" t="s">
        <v>62</v>
      </c>
      <c r="B569">
        <v>72</v>
      </c>
      <c r="C569" t="str">
        <f t="shared" si="12"/>
        <v>sh72</v>
      </c>
      <c r="D569">
        <v>236</v>
      </c>
    </row>
    <row r="570" spans="1:4" ht="12.75">
      <c r="A570" t="s">
        <v>62</v>
      </c>
      <c r="B570">
        <v>73</v>
      </c>
      <c r="C570" t="str">
        <f aca="true" t="shared" si="13" ref="C570:C593">CONCATENATE(A570,B570)</f>
        <v>sh73</v>
      </c>
      <c r="D570">
        <v>236</v>
      </c>
    </row>
    <row r="571" spans="1:4" ht="12.75">
      <c r="A571" t="s">
        <v>62</v>
      </c>
      <c r="B571">
        <v>74</v>
      </c>
      <c r="C571" t="str">
        <f t="shared" si="13"/>
        <v>sh74</v>
      </c>
      <c r="D571">
        <v>236</v>
      </c>
    </row>
    <row r="572" spans="1:4" ht="12.75">
      <c r="A572" t="s">
        <v>62</v>
      </c>
      <c r="B572">
        <v>75</v>
      </c>
      <c r="C572" t="str">
        <f t="shared" si="13"/>
        <v>sh75</v>
      </c>
      <c r="D572">
        <v>236</v>
      </c>
    </row>
    <row r="573" spans="1:4" ht="12.75">
      <c r="A573" t="s">
        <v>62</v>
      </c>
      <c r="B573">
        <v>76</v>
      </c>
      <c r="C573" t="str">
        <f t="shared" si="13"/>
        <v>sh76</v>
      </c>
      <c r="D573">
        <v>236</v>
      </c>
    </row>
    <row r="574" spans="1:4" ht="12.75">
      <c r="A574" t="s">
        <v>62</v>
      </c>
      <c r="B574">
        <v>77</v>
      </c>
      <c r="C574" t="str">
        <f t="shared" si="13"/>
        <v>sh77</v>
      </c>
      <c r="D574">
        <v>236</v>
      </c>
    </row>
    <row r="575" spans="1:4" ht="12.75">
      <c r="A575" t="s">
        <v>62</v>
      </c>
      <c r="B575">
        <v>78</v>
      </c>
      <c r="C575" t="str">
        <f t="shared" si="13"/>
        <v>sh78</v>
      </c>
      <c r="D575">
        <v>236</v>
      </c>
    </row>
    <row r="576" spans="1:4" ht="12.75">
      <c r="A576" t="s">
        <v>62</v>
      </c>
      <c r="B576">
        <v>79</v>
      </c>
      <c r="C576" t="str">
        <f t="shared" si="13"/>
        <v>sh79</v>
      </c>
      <c r="D576">
        <v>236</v>
      </c>
    </row>
    <row r="577" spans="1:4" ht="12.75">
      <c r="A577" t="s">
        <v>62</v>
      </c>
      <c r="B577">
        <v>80</v>
      </c>
      <c r="C577" t="str">
        <f t="shared" si="13"/>
        <v>sh80</v>
      </c>
      <c r="D577">
        <v>236</v>
      </c>
    </row>
    <row r="578" spans="1:4" ht="12.75">
      <c r="A578" t="s">
        <v>62</v>
      </c>
      <c r="B578">
        <v>81</v>
      </c>
      <c r="C578" t="str">
        <f t="shared" si="13"/>
        <v>sh81</v>
      </c>
      <c r="D578">
        <v>332</v>
      </c>
    </row>
    <row r="579" spans="1:4" ht="12.75">
      <c r="A579" t="s">
        <v>62</v>
      </c>
      <c r="B579">
        <v>82</v>
      </c>
      <c r="C579" t="str">
        <f t="shared" si="13"/>
        <v>sh82</v>
      </c>
      <c r="D579">
        <v>332</v>
      </c>
    </row>
    <row r="580" spans="1:4" ht="12.75">
      <c r="A580" t="s">
        <v>62</v>
      </c>
      <c r="B580">
        <v>83</v>
      </c>
      <c r="C580" t="str">
        <f t="shared" si="13"/>
        <v>sh83</v>
      </c>
      <c r="D580">
        <v>332</v>
      </c>
    </row>
    <row r="581" spans="1:4" ht="12.75">
      <c r="A581" t="s">
        <v>62</v>
      </c>
      <c r="B581">
        <v>84</v>
      </c>
      <c r="C581" t="str">
        <f t="shared" si="13"/>
        <v>sh84</v>
      </c>
      <c r="D581">
        <v>332</v>
      </c>
    </row>
    <row r="582" spans="1:4" ht="12.75">
      <c r="A582" t="s">
        <v>62</v>
      </c>
      <c r="B582">
        <v>85</v>
      </c>
      <c r="C582" t="str">
        <f t="shared" si="13"/>
        <v>sh85</v>
      </c>
      <c r="D582">
        <v>332</v>
      </c>
    </row>
    <row r="583" spans="1:4" ht="12.75">
      <c r="A583" t="s">
        <v>62</v>
      </c>
      <c r="B583">
        <v>86</v>
      </c>
      <c r="C583" t="str">
        <f t="shared" si="13"/>
        <v>sh86</v>
      </c>
      <c r="D583">
        <v>332</v>
      </c>
    </row>
    <row r="584" spans="1:4" ht="12.75">
      <c r="A584" t="s">
        <v>62</v>
      </c>
      <c r="B584">
        <v>87</v>
      </c>
      <c r="C584" t="str">
        <f t="shared" si="13"/>
        <v>sh87</v>
      </c>
      <c r="D584">
        <v>332</v>
      </c>
    </row>
    <row r="585" spans="1:4" ht="12.75">
      <c r="A585" t="s">
        <v>62</v>
      </c>
      <c r="B585">
        <v>88</v>
      </c>
      <c r="C585" t="str">
        <f t="shared" si="13"/>
        <v>sh88</v>
      </c>
      <c r="D585">
        <v>332</v>
      </c>
    </row>
    <row r="586" spans="1:4" ht="12.75">
      <c r="A586" t="s">
        <v>62</v>
      </c>
      <c r="B586">
        <v>89</v>
      </c>
      <c r="C586" t="str">
        <f t="shared" si="13"/>
        <v>sh89</v>
      </c>
      <c r="D586">
        <v>332</v>
      </c>
    </row>
    <row r="587" spans="1:4" ht="12.75">
      <c r="A587" t="s">
        <v>62</v>
      </c>
      <c r="B587">
        <v>90</v>
      </c>
      <c r="C587" t="str">
        <f t="shared" si="13"/>
        <v>sh90</v>
      </c>
      <c r="D587">
        <v>332</v>
      </c>
    </row>
    <row r="588" spans="1:4" ht="12.75">
      <c r="A588" t="s">
        <v>52</v>
      </c>
      <c r="B588">
        <v>18</v>
      </c>
      <c r="C588" t="str">
        <f t="shared" si="13"/>
        <v>d18</v>
      </c>
      <c r="D588">
        <v>56</v>
      </c>
    </row>
    <row r="589" spans="1:4" ht="12.75">
      <c r="A589" t="s">
        <v>52</v>
      </c>
      <c r="B589">
        <v>19</v>
      </c>
      <c r="C589" t="str">
        <f t="shared" si="13"/>
        <v>d19</v>
      </c>
      <c r="D589">
        <v>56</v>
      </c>
    </row>
    <row r="590" spans="1:4" ht="12.75">
      <c r="A590" t="s">
        <v>52</v>
      </c>
      <c r="B590">
        <v>20</v>
      </c>
      <c r="C590" t="str">
        <f t="shared" si="13"/>
        <v>d20</v>
      </c>
      <c r="D590">
        <v>56</v>
      </c>
    </row>
    <row r="591" spans="1:4" ht="12.75">
      <c r="A591" t="s">
        <v>52</v>
      </c>
      <c r="B591">
        <v>21</v>
      </c>
      <c r="C591" t="str">
        <f t="shared" si="13"/>
        <v>d21</v>
      </c>
      <c r="D591">
        <v>56</v>
      </c>
    </row>
    <row r="592" spans="1:4" ht="12.75">
      <c r="A592" t="s">
        <v>52</v>
      </c>
      <c r="B592">
        <v>22</v>
      </c>
      <c r="C592" t="str">
        <f t="shared" si="13"/>
        <v>d22</v>
      </c>
      <c r="D592">
        <v>56</v>
      </c>
    </row>
    <row r="593" spans="1:4" ht="12.75">
      <c r="A593" t="s">
        <v>52</v>
      </c>
      <c r="B593">
        <v>23</v>
      </c>
      <c r="C593" t="str">
        <f t="shared" si="13"/>
        <v>d23</v>
      </c>
      <c r="D593">
        <v>56</v>
      </c>
    </row>
    <row r="594" spans="1:4" ht="12.75">
      <c r="A594" t="s">
        <v>52</v>
      </c>
      <c r="B594">
        <v>24</v>
      </c>
      <c r="C594" t="str">
        <f aca="true" t="shared" si="14" ref="C594:C608">CONCATENATE(A594,B594)</f>
        <v>d24</v>
      </c>
      <c r="D594">
        <v>56</v>
      </c>
    </row>
    <row r="595" spans="1:4" ht="12.75">
      <c r="A595" t="s">
        <v>52</v>
      </c>
      <c r="B595">
        <v>25</v>
      </c>
      <c r="C595" t="str">
        <f t="shared" si="14"/>
        <v>d25</v>
      </c>
      <c r="D595">
        <v>56</v>
      </c>
    </row>
    <row r="596" spans="1:4" ht="12.75">
      <c r="A596" t="s">
        <v>52</v>
      </c>
      <c r="B596">
        <v>26</v>
      </c>
      <c r="C596" t="str">
        <f t="shared" si="14"/>
        <v>d26</v>
      </c>
      <c r="D596">
        <v>56</v>
      </c>
    </row>
    <row r="597" spans="1:4" ht="12.75">
      <c r="A597" t="s">
        <v>52</v>
      </c>
      <c r="B597">
        <v>27</v>
      </c>
      <c r="C597" t="str">
        <f t="shared" si="14"/>
        <v>d27</v>
      </c>
      <c r="D597">
        <v>56</v>
      </c>
    </row>
    <row r="598" spans="1:4" ht="12.75">
      <c r="A598" t="s">
        <v>52</v>
      </c>
      <c r="B598">
        <v>28</v>
      </c>
      <c r="C598" t="str">
        <f t="shared" si="14"/>
        <v>d28</v>
      </c>
      <c r="D598">
        <v>56</v>
      </c>
    </row>
    <row r="599" spans="1:4" ht="12.75">
      <c r="A599" t="s">
        <v>52</v>
      </c>
      <c r="B599">
        <v>29</v>
      </c>
      <c r="C599" t="str">
        <f t="shared" si="14"/>
        <v>d29</v>
      </c>
      <c r="D599">
        <v>56</v>
      </c>
    </row>
    <row r="600" spans="1:4" ht="12.75">
      <c r="A600" t="s">
        <v>52</v>
      </c>
      <c r="B600">
        <v>30</v>
      </c>
      <c r="C600" t="str">
        <f t="shared" si="14"/>
        <v>d30</v>
      </c>
      <c r="D600">
        <v>56</v>
      </c>
    </row>
    <row r="601" spans="1:4" ht="12.75">
      <c r="A601" t="s">
        <v>52</v>
      </c>
      <c r="B601">
        <v>31</v>
      </c>
      <c r="C601" t="str">
        <f t="shared" si="14"/>
        <v>d31</v>
      </c>
      <c r="D601">
        <v>56</v>
      </c>
    </row>
    <row r="602" spans="1:4" ht="12.75">
      <c r="A602" t="s">
        <v>52</v>
      </c>
      <c r="B602">
        <v>32</v>
      </c>
      <c r="C602" t="str">
        <f t="shared" si="14"/>
        <v>d32</v>
      </c>
      <c r="D602">
        <v>56</v>
      </c>
    </row>
    <row r="603" spans="1:4" ht="12.75">
      <c r="A603" t="s">
        <v>52</v>
      </c>
      <c r="B603">
        <v>33</v>
      </c>
      <c r="C603" t="str">
        <f t="shared" si="14"/>
        <v>d33</v>
      </c>
      <c r="D603">
        <v>56</v>
      </c>
    </row>
    <row r="604" spans="1:4" ht="12.75">
      <c r="A604" t="s">
        <v>52</v>
      </c>
      <c r="B604">
        <v>34</v>
      </c>
      <c r="C604" t="str">
        <f t="shared" si="14"/>
        <v>d34</v>
      </c>
      <c r="D604">
        <v>56</v>
      </c>
    </row>
    <row r="605" spans="1:4" ht="12.75">
      <c r="A605" t="s">
        <v>52</v>
      </c>
      <c r="B605">
        <v>35</v>
      </c>
      <c r="C605" t="str">
        <f t="shared" si="14"/>
        <v>d35</v>
      </c>
      <c r="D605">
        <v>56</v>
      </c>
    </row>
    <row r="606" spans="1:4" ht="12.75">
      <c r="A606" t="s">
        <v>52</v>
      </c>
      <c r="B606">
        <v>36</v>
      </c>
      <c r="C606" t="str">
        <f t="shared" si="14"/>
        <v>d36</v>
      </c>
      <c r="D606">
        <v>56</v>
      </c>
    </row>
    <row r="607" spans="1:4" ht="12.75">
      <c r="A607" t="s">
        <v>52</v>
      </c>
      <c r="B607">
        <v>37</v>
      </c>
      <c r="C607" t="str">
        <f t="shared" si="14"/>
        <v>d37</v>
      </c>
      <c r="D607">
        <v>56</v>
      </c>
    </row>
    <row r="608" spans="1:4" ht="12.75">
      <c r="A608" t="s">
        <v>52</v>
      </c>
      <c r="B608">
        <v>38</v>
      </c>
      <c r="C608" t="str">
        <f t="shared" si="14"/>
        <v>d38</v>
      </c>
      <c r="D608">
        <v>80</v>
      </c>
    </row>
    <row r="609" spans="1:4" ht="12.75">
      <c r="A609" t="s">
        <v>52</v>
      </c>
      <c r="B609">
        <v>39</v>
      </c>
      <c r="C609" t="str">
        <f aca="true" t="shared" si="15" ref="C609:C615">CONCATENATE(A609,B609)</f>
        <v>d39</v>
      </c>
      <c r="D609">
        <v>80</v>
      </c>
    </row>
    <row r="610" spans="1:4" ht="12.75">
      <c r="A610" t="s">
        <v>52</v>
      </c>
      <c r="B610">
        <v>40</v>
      </c>
      <c r="C610" t="str">
        <f t="shared" si="15"/>
        <v>d40</v>
      </c>
      <c r="D610">
        <v>80</v>
      </c>
    </row>
    <row r="611" spans="1:4" ht="12.75">
      <c r="A611" t="s">
        <v>52</v>
      </c>
      <c r="B611">
        <v>41</v>
      </c>
      <c r="C611" t="str">
        <f t="shared" si="15"/>
        <v>d41</v>
      </c>
      <c r="D611">
        <v>80</v>
      </c>
    </row>
    <row r="612" spans="1:4" ht="12.75">
      <c r="A612" t="s">
        <v>52</v>
      </c>
      <c r="B612">
        <v>42</v>
      </c>
      <c r="C612" t="str">
        <f t="shared" si="15"/>
        <v>d42</v>
      </c>
      <c r="D612">
        <v>80</v>
      </c>
    </row>
    <row r="613" spans="1:4" ht="12.75">
      <c r="A613" t="s">
        <v>52</v>
      </c>
      <c r="B613">
        <v>43</v>
      </c>
      <c r="C613" t="str">
        <f t="shared" si="15"/>
        <v>d43</v>
      </c>
      <c r="D613">
        <v>80</v>
      </c>
    </row>
    <row r="614" spans="1:4" ht="12.75">
      <c r="A614" t="s">
        <v>52</v>
      </c>
      <c r="B614">
        <v>44</v>
      </c>
      <c r="C614" t="str">
        <f t="shared" si="15"/>
        <v>d44</v>
      </c>
      <c r="D614">
        <v>80</v>
      </c>
    </row>
    <row r="615" spans="1:4" ht="12.75">
      <c r="A615" t="s">
        <v>52</v>
      </c>
      <c r="B615">
        <v>45</v>
      </c>
      <c r="C615" t="str">
        <f t="shared" si="15"/>
        <v>d45</v>
      </c>
      <c r="D615">
        <v>96</v>
      </c>
    </row>
    <row r="616" spans="1:4" ht="12.75">
      <c r="A616" t="s">
        <v>52</v>
      </c>
      <c r="B616">
        <v>46</v>
      </c>
      <c r="C616" t="str">
        <f aca="true" t="shared" si="16" ref="C616:C635">CONCATENATE(A616,B616)</f>
        <v>d46</v>
      </c>
      <c r="D616">
        <v>96</v>
      </c>
    </row>
    <row r="617" spans="1:4" ht="12.75">
      <c r="A617" t="s">
        <v>52</v>
      </c>
      <c r="B617">
        <v>47</v>
      </c>
      <c r="C617" t="str">
        <f t="shared" si="16"/>
        <v>d47</v>
      </c>
      <c r="D617">
        <v>96</v>
      </c>
    </row>
    <row r="618" spans="1:4" ht="12.75">
      <c r="A618" t="s">
        <v>52</v>
      </c>
      <c r="B618">
        <v>48</v>
      </c>
      <c r="C618" t="str">
        <f t="shared" si="16"/>
        <v>d48</v>
      </c>
      <c r="D618">
        <v>96</v>
      </c>
    </row>
    <row r="619" spans="1:4" ht="12.75">
      <c r="A619" t="s">
        <v>52</v>
      </c>
      <c r="B619">
        <v>49</v>
      </c>
      <c r="C619" t="str">
        <f t="shared" si="16"/>
        <v>d49</v>
      </c>
      <c r="D619">
        <v>96</v>
      </c>
    </row>
    <row r="620" spans="1:4" ht="12.75">
      <c r="A620" t="s">
        <v>52</v>
      </c>
      <c r="B620">
        <v>50</v>
      </c>
      <c r="C620" t="str">
        <f t="shared" si="16"/>
        <v>d50</v>
      </c>
      <c r="D620">
        <v>96</v>
      </c>
    </row>
    <row r="621" spans="1:4" ht="12.75">
      <c r="A621" t="s">
        <v>52</v>
      </c>
      <c r="B621">
        <v>51</v>
      </c>
      <c r="C621" t="str">
        <f t="shared" si="16"/>
        <v>d51</v>
      </c>
      <c r="D621">
        <v>112</v>
      </c>
    </row>
    <row r="622" spans="1:4" ht="12.75">
      <c r="A622" t="s">
        <v>52</v>
      </c>
      <c r="B622">
        <v>52</v>
      </c>
      <c r="C622" t="str">
        <f t="shared" si="16"/>
        <v>d52</v>
      </c>
      <c r="D622">
        <v>112</v>
      </c>
    </row>
    <row r="623" spans="1:4" ht="12.75">
      <c r="A623" t="s">
        <v>52</v>
      </c>
      <c r="B623">
        <v>53</v>
      </c>
      <c r="C623" t="str">
        <f t="shared" si="16"/>
        <v>d53</v>
      </c>
      <c r="D623">
        <v>112</v>
      </c>
    </row>
    <row r="624" spans="1:4" ht="12.75">
      <c r="A624" t="s">
        <v>52</v>
      </c>
      <c r="B624">
        <v>54</v>
      </c>
      <c r="C624" t="str">
        <f t="shared" si="16"/>
        <v>d54</v>
      </c>
      <c r="D624">
        <v>112</v>
      </c>
    </row>
    <row r="625" spans="1:4" ht="12.75">
      <c r="A625" t="s">
        <v>52</v>
      </c>
      <c r="B625">
        <v>55</v>
      </c>
      <c r="C625" t="str">
        <f t="shared" si="16"/>
        <v>d55</v>
      </c>
      <c r="D625">
        <v>112</v>
      </c>
    </row>
    <row r="626" spans="1:4" ht="12.75">
      <c r="A626" t="s">
        <v>52</v>
      </c>
      <c r="B626">
        <v>56</v>
      </c>
      <c r="C626" t="str">
        <f t="shared" si="16"/>
        <v>d56</v>
      </c>
      <c r="D626">
        <v>124</v>
      </c>
    </row>
    <row r="627" spans="1:4" ht="12.75">
      <c r="A627" t="s">
        <v>52</v>
      </c>
      <c r="B627">
        <v>57</v>
      </c>
      <c r="C627" t="str">
        <f t="shared" si="16"/>
        <v>d57</v>
      </c>
      <c r="D627">
        <v>124</v>
      </c>
    </row>
    <row r="628" spans="1:4" ht="12.75">
      <c r="A628" t="s">
        <v>52</v>
      </c>
      <c r="B628">
        <v>58</v>
      </c>
      <c r="C628" t="str">
        <f t="shared" si="16"/>
        <v>d58</v>
      </c>
      <c r="D628">
        <v>124</v>
      </c>
    </row>
    <row r="629" spans="1:4" ht="12.75">
      <c r="A629" t="s">
        <v>52</v>
      </c>
      <c r="B629">
        <v>59</v>
      </c>
      <c r="C629" t="str">
        <f t="shared" si="16"/>
        <v>d59</v>
      </c>
      <c r="D629">
        <v>124</v>
      </c>
    </row>
    <row r="630" spans="1:4" ht="12.75">
      <c r="A630" t="s">
        <v>52</v>
      </c>
      <c r="B630">
        <v>60</v>
      </c>
      <c r="C630" t="str">
        <f t="shared" si="16"/>
        <v>d60</v>
      </c>
      <c r="D630">
        <v>124</v>
      </c>
    </row>
    <row r="631" spans="1:4" ht="12.75">
      <c r="A631" t="s">
        <v>52</v>
      </c>
      <c r="B631">
        <v>61</v>
      </c>
      <c r="C631" t="str">
        <f t="shared" si="16"/>
        <v>d61</v>
      </c>
      <c r="D631">
        <v>124</v>
      </c>
    </row>
    <row r="632" spans="1:4" ht="12.75">
      <c r="A632" t="s">
        <v>52</v>
      </c>
      <c r="B632">
        <v>62</v>
      </c>
      <c r="C632" t="str">
        <f t="shared" si="16"/>
        <v>d62</v>
      </c>
      <c r="D632">
        <v>124</v>
      </c>
    </row>
    <row r="633" spans="1:4" ht="12.75">
      <c r="A633" t="s">
        <v>52</v>
      </c>
      <c r="B633">
        <v>63</v>
      </c>
      <c r="C633" t="str">
        <f t="shared" si="16"/>
        <v>d63</v>
      </c>
      <c r="D633">
        <v>124</v>
      </c>
    </row>
    <row r="634" spans="1:4" ht="12.75">
      <c r="A634" t="s">
        <v>52</v>
      </c>
      <c r="B634">
        <v>64</v>
      </c>
      <c r="C634" t="str">
        <f t="shared" si="16"/>
        <v>d64</v>
      </c>
      <c r="D634">
        <v>124</v>
      </c>
    </row>
    <row r="635" spans="1:4" ht="12.75">
      <c r="A635" t="s">
        <v>52</v>
      </c>
      <c r="B635">
        <v>65</v>
      </c>
      <c r="C635" t="str">
        <f t="shared" si="16"/>
        <v>d65</v>
      </c>
      <c r="D635">
        <v>124</v>
      </c>
    </row>
    <row r="636" spans="1:4" ht="12.75">
      <c r="A636" t="s">
        <v>52</v>
      </c>
      <c r="B636">
        <v>66</v>
      </c>
      <c r="C636" t="str">
        <f aca="true" t="shared" si="17" ref="C636:C649">CONCATENATE(A636,B636)</f>
        <v>d66</v>
      </c>
      <c r="D636">
        <v>124</v>
      </c>
    </row>
    <row r="637" spans="1:4" ht="12.75">
      <c r="A637" t="s">
        <v>52</v>
      </c>
      <c r="B637">
        <v>67</v>
      </c>
      <c r="C637" t="str">
        <f t="shared" si="17"/>
        <v>d67</v>
      </c>
      <c r="D637">
        <v>124</v>
      </c>
    </row>
    <row r="638" spans="1:4" ht="12.75">
      <c r="A638" t="s">
        <v>52</v>
      </c>
      <c r="B638">
        <v>68</v>
      </c>
      <c r="C638" t="str">
        <f t="shared" si="17"/>
        <v>d68</v>
      </c>
      <c r="D638">
        <v>124</v>
      </c>
    </row>
    <row r="639" spans="1:4" ht="12.75">
      <c r="A639" t="s">
        <v>52</v>
      </c>
      <c r="B639">
        <v>69</v>
      </c>
      <c r="C639" t="str">
        <f t="shared" si="17"/>
        <v>d69</v>
      </c>
      <c r="D639">
        <v>124</v>
      </c>
    </row>
    <row r="640" spans="1:4" ht="12.75">
      <c r="A640" t="s">
        <v>52</v>
      </c>
      <c r="B640">
        <v>70</v>
      </c>
      <c r="C640" t="str">
        <f t="shared" si="17"/>
        <v>d70</v>
      </c>
      <c r="D640">
        <v>124</v>
      </c>
    </row>
    <row r="641" spans="1:4" ht="12.75">
      <c r="A641" t="s">
        <v>52</v>
      </c>
      <c r="B641">
        <v>71</v>
      </c>
      <c r="C641" t="str">
        <f t="shared" si="17"/>
        <v>d71</v>
      </c>
      <c r="D641">
        <v>124</v>
      </c>
    </row>
    <row r="642" spans="1:4" ht="12.75">
      <c r="A642" t="s">
        <v>52</v>
      </c>
      <c r="B642">
        <v>72</v>
      </c>
      <c r="C642" t="str">
        <f t="shared" si="17"/>
        <v>d72</v>
      </c>
      <c r="D642">
        <v>124</v>
      </c>
    </row>
    <row r="643" spans="1:4" ht="12.75">
      <c r="A643" t="s">
        <v>52</v>
      </c>
      <c r="B643">
        <v>73</v>
      </c>
      <c r="C643" t="str">
        <f t="shared" si="17"/>
        <v>d73</v>
      </c>
      <c r="D643">
        <v>124</v>
      </c>
    </row>
    <row r="644" spans="1:4" ht="12.75">
      <c r="A644" t="s">
        <v>52</v>
      </c>
      <c r="B644">
        <v>74</v>
      </c>
      <c r="C644" t="str">
        <f t="shared" si="17"/>
        <v>d74</v>
      </c>
      <c r="D644">
        <v>124</v>
      </c>
    </row>
    <row r="645" spans="1:4" ht="12.75">
      <c r="A645" t="s">
        <v>52</v>
      </c>
      <c r="B645">
        <v>75</v>
      </c>
      <c r="C645" t="str">
        <f t="shared" si="17"/>
        <v>d75</v>
      </c>
      <c r="D645">
        <v>124</v>
      </c>
    </row>
    <row r="646" spans="1:4" ht="12.75">
      <c r="A646" t="s">
        <v>52</v>
      </c>
      <c r="B646">
        <v>76</v>
      </c>
      <c r="C646" t="str">
        <f t="shared" si="17"/>
        <v>d76</v>
      </c>
      <c r="D646">
        <v>124</v>
      </c>
    </row>
    <row r="647" spans="1:4" ht="12.75">
      <c r="A647" t="s">
        <v>52</v>
      </c>
      <c r="B647">
        <v>77</v>
      </c>
      <c r="C647" t="str">
        <f t="shared" si="17"/>
        <v>d77</v>
      </c>
      <c r="D647">
        <v>124</v>
      </c>
    </row>
    <row r="648" spans="1:4" ht="12.75">
      <c r="A648" t="s">
        <v>52</v>
      </c>
      <c r="B648">
        <v>78</v>
      </c>
      <c r="C648" t="str">
        <f t="shared" si="17"/>
        <v>d78</v>
      </c>
      <c r="D648">
        <v>124</v>
      </c>
    </row>
    <row r="649" spans="1:4" ht="12.75">
      <c r="A649" t="s">
        <v>52</v>
      </c>
      <c r="B649">
        <v>79</v>
      </c>
      <c r="C649" t="str">
        <f t="shared" si="17"/>
        <v>d79</v>
      </c>
      <c r="D649">
        <v>124</v>
      </c>
    </row>
    <row r="650" spans="1:4" ht="12.75">
      <c r="A650" t="s">
        <v>52</v>
      </c>
      <c r="B650">
        <v>80</v>
      </c>
      <c r="C650" t="str">
        <f aca="true" t="shared" si="18" ref="C650:C670">CONCATENATE(A650,B650)</f>
        <v>d80</v>
      </c>
      <c r="D650">
        <v>124</v>
      </c>
    </row>
    <row r="651" spans="1:4" ht="12.75">
      <c r="A651" t="s">
        <v>52</v>
      </c>
      <c r="B651">
        <v>81</v>
      </c>
      <c r="C651" t="str">
        <f t="shared" si="18"/>
        <v>d81</v>
      </c>
      <c r="D651">
        <v>124</v>
      </c>
    </row>
    <row r="652" spans="1:4" ht="12.75">
      <c r="A652" t="s">
        <v>52</v>
      </c>
      <c r="B652">
        <v>82</v>
      </c>
      <c r="C652" t="str">
        <f t="shared" si="18"/>
        <v>d82</v>
      </c>
      <c r="D652">
        <v>124</v>
      </c>
    </row>
    <row r="653" spans="1:4" ht="12.75">
      <c r="A653" t="s">
        <v>52</v>
      </c>
      <c r="B653">
        <v>83</v>
      </c>
      <c r="C653" t="str">
        <f t="shared" si="18"/>
        <v>d83</v>
      </c>
      <c r="D653">
        <v>124</v>
      </c>
    </row>
    <row r="654" spans="1:4" ht="12.75">
      <c r="A654" t="s">
        <v>52</v>
      </c>
      <c r="B654">
        <v>84</v>
      </c>
      <c r="C654" t="str">
        <f t="shared" si="18"/>
        <v>d84</v>
      </c>
      <c r="D654">
        <v>124</v>
      </c>
    </row>
    <row r="655" spans="1:4" ht="12.75">
      <c r="A655" t="s">
        <v>52</v>
      </c>
      <c r="B655">
        <v>85</v>
      </c>
      <c r="C655" t="str">
        <f t="shared" si="18"/>
        <v>d85</v>
      </c>
      <c r="D655">
        <v>124</v>
      </c>
    </row>
    <row r="656" spans="1:4" ht="12.75">
      <c r="A656" t="s">
        <v>52</v>
      </c>
      <c r="B656">
        <v>86</v>
      </c>
      <c r="C656" t="str">
        <f t="shared" si="18"/>
        <v>d86</v>
      </c>
      <c r="D656">
        <v>124</v>
      </c>
    </row>
    <row r="657" spans="1:4" ht="12.75">
      <c r="A657" t="s">
        <v>52</v>
      </c>
      <c r="B657">
        <v>87</v>
      </c>
      <c r="C657" t="str">
        <f t="shared" si="18"/>
        <v>d87</v>
      </c>
      <c r="D657">
        <v>124</v>
      </c>
    </row>
    <row r="658" spans="1:4" ht="12.75">
      <c r="A658" t="s">
        <v>52</v>
      </c>
      <c r="B658">
        <v>88</v>
      </c>
      <c r="C658" t="str">
        <f t="shared" si="18"/>
        <v>d88</v>
      </c>
      <c r="D658">
        <v>124</v>
      </c>
    </row>
    <row r="659" spans="1:4" ht="12.75">
      <c r="A659" t="s">
        <v>52</v>
      </c>
      <c r="B659">
        <v>89</v>
      </c>
      <c r="C659" t="str">
        <f t="shared" si="18"/>
        <v>d89</v>
      </c>
      <c r="D659">
        <v>124</v>
      </c>
    </row>
    <row r="660" spans="1:4" ht="12.75">
      <c r="A660" t="s">
        <v>52</v>
      </c>
      <c r="B660">
        <v>90</v>
      </c>
      <c r="C660" t="str">
        <f t="shared" si="18"/>
        <v>d90</v>
      </c>
      <c r="D660">
        <v>124</v>
      </c>
    </row>
    <row r="661" spans="1:4" ht="12.75">
      <c r="A661" t="s">
        <v>52</v>
      </c>
      <c r="B661">
        <v>91</v>
      </c>
      <c r="C661" t="str">
        <f t="shared" si="18"/>
        <v>d91</v>
      </c>
      <c r="D661">
        <v>124</v>
      </c>
    </row>
    <row r="662" spans="1:4" ht="12.75">
      <c r="A662" t="s">
        <v>52</v>
      </c>
      <c r="B662">
        <v>92</v>
      </c>
      <c r="C662" t="str">
        <f t="shared" si="18"/>
        <v>d92</v>
      </c>
      <c r="D662">
        <v>124</v>
      </c>
    </row>
    <row r="663" spans="1:4" ht="12.75">
      <c r="A663" t="s">
        <v>52</v>
      </c>
      <c r="B663">
        <v>93</v>
      </c>
      <c r="C663" t="str">
        <f t="shared" si="18"/>
        <v>d93</v>
      </c>
      <c r="D663">
        <v>124</v>
      </c>
    </row>
    <row r="664" spans="1:4" ht="12.75">
      <c r="A664" t="s">
        <v>52</v>
      </c>
      <c r="B664">
        <v>94</v>
      </c>
      <c r="C664" t="str">
        <f t="shared" si="18"/>
        <v>d94</v>
      </c>
      <c r="D664">
        <v>124</v>
      </c>
    </row>
    <row r="665" spans="1:4" ht="12.75">
      <c r="A665" t="s">
        <v>52</v>
      </c>
      <c r="B665">
        <v>95</v>
      </c>
      <c r="C665" t="str">
        <f t="shared" si="18"/>
        <v>d95</v>
      </c>
      <c r="D665">
        <v>124</v>
      </c>
    </row>
    <row r="666" spans="1:4" ht="12.75">
      <c r="A666" t="s">
        <v>52</v>
      </c>
      <c r="B666">
        <v>96</v>
      </c>
      <c r="C666" t="str">
        <f t="shared" si="18"/>
        <v>d96</v>
      </c>
      <c r="D666">
        <v>124</v>
      </c>
    </row>
    <row r="667" spans="1:4" ht="12.75">
      <c r="A667" t="s">
        <v>52</v>
      </c>
      <c r="B667">
        <v>97</v>
      </c>
      <c r="C667" t="str">
        <f t="shared" si="18"/>
        <v>d97</v>
      </c>
      <c r="D667">
        <v>124</v>
      </c>
    </row>
    <row r="668" spans="1:4" ht="12.75">
      <c r="A668" t="s">
        <v>52</v>
      </c>
      <c r="B668">
        <v>98</v>
      </c>
      <c r="C668" t="str">
        <f t="shared" si="18"/>
        <v>d98</v>
      </c>
      <c r="D668">
        <v>124</v>
      </c>
    </row>
    <row r="669" spans="1:4" ht="12.75">
      <c r="A669" t="s">
        <v>52</v>
      </c>
      <c r="B669">
        <v>99</v>
      </c>
      <c r="C669" t="str">
        <f t="shared" si="18"/>
        <v>d99</v>
      </c>
      <c r="D669">
        <v>124</v>
      </c>
    </row>
    <row r="670" spans="1:4" ht="12.75">
      <c r="A670" t="s">
        <v>52</v>
      </c>
      <c r="B670">
        <v>100</v>
      </c>
      <c r="C670" t="str">
        <f t="shared" si="18"/>
        <v>d100</v>
      </c>
      <c r="D670">
        <v>124</v>
      </c>
    </row>
    <row r="671" spans="1:4" ht="12.75">
      <c r="A671" t="s">
        <v>49</v>
      </c>
      <c r="C671" t="str">
        <f>CONCATENATE(A671,B671)</f>
        <v>g</v>
      </c>
      <c r="D671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Select Agreement</dc:creator>
  <cp:keywords/>
  <dc:description/>
  <cp:lastModifiedBy>Tony Thomas</cp:lastModifiedBy>
  <cp:lastPrinted>2015-05-12T20:46:46Z</cp:lastPrinted>
  <dcterms:created xsi:type="dcterms:W3CDTF">2005-11-23T20:38:24Z</dcterms:created>
  <dcterms:modified xsi:type="dcterms:W3CDTF">2015-05-12T20:47:19Z</dcterms:modified>
  <cp:category/>
  <cp:version/>
  <cp:contentType/>
  <cp:contentStatus/>
</cp:coreProperties>
</file>